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1"/>
  </bookViews>
  <sheets>
    <sheet name="総部数表" sheetId="1" r:id="rId1"/>
    <sheet name="横浜市戸塚区" sheetId="2" r:id="rId2"/>
  </sheets>
  <definedNames>
    <definedName name="_xlnm.Print_Area" localSheetId="1">'横浜市戸塚区'!$A:$X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<sst xmlns="http://schemas.openxmlformats.org/spreadsheetml/2006/main" count="253" uniqueCount="71">
  <si>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</si>
  <si>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</si>
  <si>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</si>
  <si>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</si>
  <si>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</si>
  <si>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</si>
  <si>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</si>
  <si>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</si>
  <si>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</si>
  <si>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</si>
  <si>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</si>
  <si>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</si>
  <si>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</si>
  <si>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横浜市戸塚区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</si>
  <si>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</si>
  <si>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</si>
  <si>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</si>
  <si>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</si>
  <si>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</si>
  <si>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</si>
  <si>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</si>
  <si>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</si>
  <si>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</si>
  <si>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</si>
  <si>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横浜市戸塚区</t>
  </si>
  <si>
    <t>掛け率</t>
  </si>
  <si>
    <t>朝日</t>
  </si>
  <si>
    <t>毎日</t>
  </si>
  <si>
    <t>読売</t>
  </si>
  <si>
    <t>産経</t>
  </si>
  <si>
    <t>東京</t>
  </si>
  <si>
    <t>日経</t>
  </si>
  <si>
    <t>戸塚東部</t>
  </si>
  <si>
    <t>戸塚西部</t>
  </si>
  <si>
    <t>原宿　　</t>
  </si>
  <si>
    <t>Ａ戸塚東</t>
  </si>
  <si>
    <t xml:space="preserve">  K</t>
  </si>
  <si>
    <t>　　　　</t>
  </si>
  <si>
    <t xml:space="preserve">   </t>
  </si>
  <si>
    <t>部　　　</t>
  </si>
  <si>
    <t>戸塚中央</t>
  </si>
  <si>
    <t>Ａ戸塚中</t>
  </si>
  <si>
    <t>矢部鳥が</t>
  </si>
  <si>
    <t>央矢部鳥</t>
  </si>
  <si>
    <t>戸塚汲沢</t>
  </si>
  <si>
    <t>Ａ戸塚原</t>
  </si>
  <si>
    <t>Ａ戸塚汲</t>
  </si>
  <si>
    <t>宿　　　</t>
  </si>
  <si>
    <t>沢　　　</t>
  </si>
  <si>
    <t>戸塚原宿</t>
  </si>
  <si>
    <t>Ａ戸塚北</t>
  </si>
  <si>
    <t>戸塚北部</t>
  </si>
  <si>
    <t>Ａ新戸塚</t>
  </si>
  <si>
    <t>戸塚平戸</t>
  </si>
  <si>
    <t>Ａ東戸塚</t>
  </si>
  <si>
    <t>東戸塚　</t>
  </si>
  <si>
    <t>Ｙ戸塚平</t>
  </si>
  <si>
    <t>戸　　　</t>
  </si>
  <si>
    <t>新戸塚　</t>
  </si>
  <si>
    <t>Ｙ東戸塚</t>
  </si>
  <si>
    <t>西部　　</t>
  </si>
  <si>
    <t>東戸塚西</t>
  </si>
  <si>
    <t>Ｙ戸塚中</t>
  </si>
  <si>
    <t>央　　　</t>
  </si>
  <si>
    <t>Ｙ原宿　</t>
  </si>
  <si>
    <t>Ｙ戸塚汲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</si>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</sst>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'横浜市戸塚区'!C42</f>
        <v>22250</v>
      </c>
      <c r="D6" s="18">
        <f>'横浜市戸塚区'!D42</f>
        <v>0</v>
      </c>
      <c r="E6" s="17">
        <f>'横浜市戸塚区'!G42</f>
        <v>2400</v>
      </c>
      <c r="F6" s="18">
        <f>'横浜市戸塚区'!H42</f>
        <v>0</v>
      </c>
      <c r="G6" s="17">
        <f>'横浜市戸塚区'!K42</f>
        <v>28900</v>
      </c>
      <c r="H6" s="18">
        <f>'横浜市戸塚区'!L42</f>
        <v>0</v>
      </c>
      <c r="I6" s="17">
        <f>'横浜市戸塚区'!O42</f>
        <v>1450</v>
      </c>
      <c r="J6" s="18">
        <f>'横浜市戸塚区'!P42</f>
        <v>0</v>
      </c>
      <c r="K6" s="17">
        <f>'横浜市戸塚区'!S42</f>
        <v>800</v>
      </c>
      <c r="L6" s="18">
        <f>'横浜市戸塚区'!T42</f>
        <v>0</v>
      </c>
      <c r="M6" s="17">
        <f>'横浜市戸塚区'!W42</f>
        <v>8550</v>
      </c>
      <c r="N6" s="18">
        <f>'横浜市戸塚区'!X42</f>
        <v>0</v>
      </c>
      <c r="O6" s="17">
        <f>SUMIF('横浜市戸塚区'!A5:X5,C5,'横浜市戸塚区'!A43:X43)</f>
        <v>4500</v>
      </c>
      <c r="P6" s="19">
        <f>SUMIF('横浜市戸塚区'!A5:X5,D5,'横浜市戸塚区'!A43:X43)</f>
        <v>0</v>
      </c>
      <c r="Q6" s="20">
        <f>SUMIF($C$5:$P$5,$C$5,C6:P6)</f>
        <v>68850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22250</v>
      </c>
      <c r="D8" s="33">
        <f>SUM(D6:D6)</f>
        <v>0</v>
      </c>
      <c r="E8" s="32">
        <f>SUM(E6:E6)</f>
        <v>2400</v>
      </c>
      <c r="F8" s="33">
        <f>SUM(F6:F6)</f>
        <v>0</v>
      </c>
      <c r="G8" s="32">
        <f>SUM(G6:G6)</f>
        <v>28900</v>
      </c>
      <c r="H8" s="33">
        <f>SUM(H6:H6)</f>
        <v>0</v>
      </c>
      <c r="I8" s="32">
        <f>SUM(I6:I6)</f>
        <v>1450</v>
      </c>
      <c r="J8" s="33">
        <f>SUM(J6:J6)</f>
        <v>0</v>
      </c>
      <c r="K8" s="32">
        <f>SUM(K6:K6)</f>
        <v>800</v>
      </c>
      <c r="L8" s="33">
        <f>SUM(L6:L6)</f>
        <v>0</v>
      </c>
      <c r="M8" s="32">
        <f>SUM(M6:M6)</f>
        <v>8550</v>
      </c>
      <c r="N8" s="33">
        <f>SUM(N6:N6)</f>
        <v>0</v>
      </c>
      <c r="O8" s="32">
        <f>SUM(O6:O6)</f>
        <v>4500</v>
      </c>
      <c r="P8" s="34">
        <f>SUM(P6:P6)</f>
        <v>0</v>
      </c>
      <c r="Q8" s="35">
        <f>SUM(Q6:Q6)</f>
        <v>68850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横浜市戸塚区'!A1" display="'横浜市戸塚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tabSelected="1" zoomScale="70" zoomScaleNormal="70" zoomScalePageLayoutView="0" workbookViewId="0" topLeftCell="A1">
      <selection activeCell="C19" sqref="C19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SUM('横浜市戸塚区'!Q3)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522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2000</v>
      </c>
      <c r="D6" s="76"/>
      <c r="E6" s="73">
        <v>1</v>
      </c>
      <c r="F6" s="74" t="s">
        <v>33</v>
      </c>
      <c r="G6" s="75">
        <v>1150</v>
      </c>
      <c r="H6" s="76"/>
      <c r="I6" s="73">
        <v>1</v>
      </c>
      <c r="J6" s="74" t="s">
        <v>34</v>
      </c>
      <c r="K6" s="75">
        <v>3750</v>
      </c>
      <c r="L6" s="76"/>
      <c r="M6" s="73">
        <v>1</v>
      </c>
      <c r="N6" s="74" t="s">
        <v>35</v>
      </c>
      <c r="O6" s="75">
        <v>150</v>
      </c>
      <c r="P6" s="76"/>
      <c r="Q6" s="73">
        <v>1</v>
      </c>
      <c r="R6" s="74" t="s">
        <v>35</v>
      </c>
      <c r="S6" s="75">
        <v>50</v>
      </c>
      <c r="T6" s="76"/>
      <c r="U6" s="73">
        <v>1</v>
      </c>
      <c r="V6" s="74" t="s">
        <v>35</v>
      </c>
      <c r="W6" s="75">
        <v>950</v>
      </c>
      <c r="X6" s="76"/>
      <c r="AA6" s="77">
        <v>5221001</v>
      </c>
      <c r="AB6" s="77">
        <v>5222001</v>
      </c>
      <c r="AC6" s="77">
        <v>5223001</v>
      </c>
      <c r="AD6" s="77">
        <v>5224001</v>
      </c>
      <c r="AE6" s="77">
        <v>5225001</v>
      </c>
      <c r="AF6" s="77">
        <v>5226001</v>
      </c>
    </row>
    <row r="7" spans="1:32" s="9" customFormat="1" ht="15" customHeight="1">
      <c r="A7" s="78" t="s">
        <v>36</v>
      </c>
      <c r="B7" s="79" t="s">
        <v>37</v>
      </c>
      <c r="C7" s="80">
        <v>200</v>
      </c>
      <c r="D7" s="81"/>
      <c r="E7" s="78" t="s">
        <v>38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450</v>
      </c>
      <c r="L7" s="81"/>
      <c r="M7" s="78" t="s">
        <v>38</v>
      </c>
      <c r="N7" s="79" t="s">
        <v>39</v>
      </c>
      <c r="O7" s="80">
        <v>0</v>
      </c>
      <c r="P7" s="81"/>
      <c r="Q7" s="78" t="s">
        <v>38</v>
      </c>
      <c r="R7" s="79" t="s">
        <v>39</v>
      </c>
      <c r="S7" s="80">
        <v>0</v>
      </c>
      <c r="T7" s="81"/>
      <c r="U7" s="78" t="s">
        <v>38</v>
      </c>
      <c r="V7" s="79" t="s">
        <v>39</v>
      </c>
      <c r="W7" s="80">
        <v>0</v>
      </c>
      <c r="X7" s="81"/>
      <c r="AA7" s="77">
        <v>5227001</v>
      </c>
      <c r="AB7" s="77">
        <v>0</v>
      </c>
      <c r="AC7" s="77">
        <v>5227012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3550</v>
      </c>
      <c r="D8" s="76"/>
      <c r="E8" s="73">
        <v>2</v>
      </c>
      <c r="F8" s="74" t="s">
        <v>35</v>
      </c>
      <c r="G8" s="75">
        <v>150</v>
      </c>
      <c r="H8" s="76"/>
      <c r="I8" s="73">
        <v>2</v>
      </c>
      <c r="J8" s="74" t="s">
        <v>40</v>
      </c>
      <c r="K8" s="75">
        <v>4800</v>
      </c>
      <c r="L8" s="76"/>
      <c r="M8" s="73">
        <v>2</v>
      </c>
      <c r="N8" s="74" t="s">
        <v>41</v>
      </c>
      <c r="O8" s="75">
        <v>250</v>
      </c>
      <c r="P8" s="76"/>
      <c r="Q8" s="73">
        <v>2</v>
      </c>
      <c r="R8" s="74" t="s">
        <v>41</v>
      </c>
      <c r="S8" s="75">
        <v>150</v>
      </c>
      <c r="T8" s="76"/>
      <c r="U8" s="73">
        <v>2</v>
      </c>
      <c r="V8" s="74" t="s">
        <v>41</v>
      </c>
      <c r="W8" s="75">
        <v>1450</v>
      </c>
      <c r="X8" s="76"/>
      <c r="AA8" s="77">
        <v>5221002</v>
      </c>
      <c r="AB8" s="77">
        <v>5222002</v>
      </c>
      <c r="AC8" s="77">
        <v>5223002</v>
      </c>
      <c r="AD8" s="77">
        <v>5224002</v>
      </c>
      <c r="AE8" s="77">
        <v>5225002</v>
      </c>
      <c r="AF8" s="77">
        <v>5226002</v>
      </c>
    </row>
    <row r="9" spans="1:32" s="9" customFormat="1" ht="15" customHeight="1">
      <c r="A9" s="78" t="s">
        <v>36</v>
      </c>
      <c r="B9" s="79" t="s">
        <v>42</v>
      </c>
      <c r="C9" s="80">
        <v>300</v>
      </c>
      <c r="D9" s="81"/>
      <c r="E9" s="78" t="s">
        <v>38</v>
      </c>
      <c r="F9" s="79" t="s">
        <v>39</v>
      </c>
      <c r="G9" s="80">
        <v>0</v>
      </c>
      <c r="H9" s="81"/>
      <c r="I9" s="78" t="s">
        <v>36</v>
      </c>
      <c r="J9" s="79" t="s">
        <v>37</v>
      </c>
      <c r="K9" s="80">
        <v>300</v>
      </c>
      <c r="L9" s="81"/>
      <c r="M9" s="78" t="s">
        <v>38</v>
      </c>
      <c r="N9" s="79" t="s">
        <v>43</v>
      </c>
      <c r="O9" s="80">
        <v>0</v>
      </c>
      <c r="P9" s="81"/>
      <c r="Q9" s="78" t="s">
        <v>38</v>
      </c>
      <c r="R9" s="79" t="s">
        <v>43</v>
      </c>
      <c r="S9" s="80">
        <v>0</v>
      </c>
      <c r="T9" s="81"/>
      <c r="U9" s="78" t="s">
        <v>38</v>
      </c>
      <c r="V9" s="79" t="s">
        <v>43</v>
      </c>
      <c r="W9" s="80">
        <v>0</v>
      </c>
      <c r="X9" s="81"/>
      <c r="AA9" s="77">
        <v>5227002</v>
      </c>
      <c r="AB9" s="77">
        <v>0</v>
      </c>
      <c r="AC9" s="77">
        <v>5227013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44</v>
      </c>
      <c r="C10" s="75">
        <v>2050</v>
      </c>
      <c r="D10" s="76"/>
      <c r="E10" s="73">
        <v>3</v>
      </c>
      <c r="F10" s="74" t="s">
        <v>45</v>
      </c>
      <c r="G10" s="75">
        <v>350</v>
      </c>
      <c r="H10" s="76"/>
      <c r="I10" s="73">
        <v>3</v>
      </c>
      <c r="J10" s="74" t="s">
        <v>32</v>
      </c>
      <c r="K10" s="75">
        <v>5500</v>
      </c>
      <c r="L10" s="76"/>
      <c r="M10" s="73">
        <v>4</v>
      </c>
      <c r="N10" s="74" t="s">
        <v>46</v>
      </c>
      <c r="O10" s="75">
        <v>150</v>
      </c>
      <c r="P10" s="76"/>
      <c r="Q10" s="73">
        <v>4</v>
      </c>
      <c r="R10" s="74" t="s">
        <v>46</v>
      </c>
      <c r="S10" s="75">
        <v>100</v>
      </c>
      <c r="T10" s="76"/>
      <c r="U10" s="73">
        <v>4</v>
      </c>
      <c r="V10" s="74" t="s">
        <v>46</v>
      </c>
      <c r="W10" s="75">
        <v>500</v>
      </c>
      <c r="X10" s="76"/>
      <c r="AA10" s="77">
        <v>5221004</v>
      </c>
      <c r="AB10" s="77">
        <v>5222003</v>
      </c>
      <c r="AC10" s="77">
        <v>5223003</v>
      </c>
      <c r="AD10" s="77">
        <v>5224004</v>
      </c>
      <c r="AE10" s="77">
        <v>5225004</v>
      </c>
      <c r="AF10" s="77">
        <v>5226004</v>
      </c>
    </row>
    <row r="11" spans="1:32" s="9" customFormat="1" ht="15" customHeight="1">
      <c r="A11" s="78" t="s">
        <v>36</v>
      </c>
      <c r="B11" s="79" t="s">
        <v>37</v>
      </c>
      <c r="C11" s="80">
        <v>250</v>
      </c>
      <c r="D11" s="81"/>
      <c r="E11" s="78" t="s">
        <v>38</v>
      </c>
      <c r="F11" s="79" t="s">
        <v>47</v>
      </c>
      <c r="G11" s="80">
        <v>0</v>
      </c>
      <c r="H11" s="81"/>
      <c r="I11" s="78" t="s">
        <v>36</v>
      </c>
      <c r="J11" s="79" t="s">
        <v>37</v>
      </c>
      <c r="K11" s="80">
        <v>400</v>
      </c>
      <c r="L11" s="81"/>
      <c r="M11" s="78" t="s">
        <v>38</v>
      </c>
      <c r="N11" s="79" t="s">
        <v>48</v>
      </c>
      <c r="O11" s="80">
        <v>0</v>
      </c>
      <c r="P11" s="81"/>
      <c r="Q11" s="78" t="s">
        <v>38</v>
      </c>
      <c r="R11" s="79" t="s">
        <v>48</v>
      </c>
      <c r="S11" s="80">
        <v>0</v>
      </c>
      <c r="T11" s="81"/>
      <c r="U11" s="78" t="s">
        <v>38</v>
      </c>
      <c r="V11" s="79" t="s">
        <v>48</v>
      </c>
      <c r="W11" s="80">
        <v>0</v>
      </c>
      <c r="X11" s="81"/>
      <c r="AA11" s="77">
        <v>5227004</v>
      </c>
      <c r="AB11" s="77">
        <v>0</v>
      </c>
      <c r="AC11" s="77">
        <v>5227014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49</v>
      </c>
      <c r="C12" s="75">
        <v>3650</v>
      </c>
      <c r="D12" s="76"/>
      <c r="E12" s="73">
        <v>4</v>
      </c>
      <c r="F12" s="74" t="s">
        <v>50</v>
      </c>
      <c r="G12" s="75">
        <v>100</v>
      </c>
      <c r="H12" s="76"/>
      <c r="I12" s="73">
        <v>4</v>
      </c>
      <c r="J12" s="74" t="s">
        <v>33</v>
      </c>
      <c r="K12" s="75">
        <v>3350</v>
      </c>
      <c r="L12" s="76"/>
      <c r="M12" s="73">
        <v>5</v>
      </c>
      <c r="N12" s="74" t="s">
        <v>45</v>
      </c>
      <c r="O12" s="75">
        <v>50</v>
      </c>
      <c r="P12" s="76"/>
      <c r="Q12" s="73">
        <v>5</v>
      </c>
      <c r="R12" s="74" t="s">
        <v>45</v>
      </c>
      <c r="S12" s="75">
        <v>150</v>
      </c>
      <c r="T12" s="76"/>
      <c r="U12" s="73">
        <v>5</v>
      </c>
      <c r="V12" s="74" t="s">
        <v>45</v>
      </c>
      <c r="W12" s="75">
        <v>500</v>
      </c>
      <c r="X12" s="76"/>
      <c r="AA12" s="77">
        <v>5221005</v>
      </c>
      <c r="AB12" s="77">
        <v>5222004</v>
      </c>
      <c r="AC12" s="77">
        <v>5223004</v>
      </c>
      <c r="AD12" s="77">
        <v>5224005</v>
      </c>
      <c r="AE12" s="77">
        <v>5225005</v>
      </c>
      <c r="AF12" s="77">
        <v>5226005</v>
      </c>
    </row>
    <row r="13" spans="1:32" s="9" customFormat="1" ht="15" customHeight="1">
      <c r="A13" s="78" t="s">
        <v>36</v>
      </c>
      <c r="B13" s="79" t="s">
        <v>37</v>
      </c>
      <c r="C13" s="80">
        <v>450</v>
      </c>
      <c r="D13" s="81"/>
      <c r="E13" s="78" t="s">
        <v>38</v>
      </c>
      <c r="F13" s="79" t="s">
        <v>39</v>
      </c>
      <c r="G13" s="80">
        <v>0</v>
      </c>
      <c r="H13" s="81"/>
      <c r="I13" s="78" t="s">
        <v>36</v>
      </c>
      <c r="J13" s="79" t="s">
        <v>37</v>
      </c>
      <c r="K13" s="80">
        <v>250</v>
      </c>
      <c r="L13" s="81"/>
      <c r="M13" s="78" t="s">
        <v>38</v>
      </c>
      <c r="N13" s="79" t="s">
        <v>47</v>
      </c>
      <c r="O13" s="80">
        <v>0</v>
      </c>
      <c r="P13" s="81"/>
      <c r="Q13" s="78" t="s">
        <v>38</v>
      </c>
      <c r="R13" s="79" t="s">
        <v>47</v>
      </c>
      <c r="S13" s="80">
        <v>0</v>
      </c>
      <c r="T13" s="81"/>
      <c r="U13" s="78" t="s">
        <v>38</v>
      </c>
      <c r="V13" s="79" t="s">
        <v>47</v>
      </c>
      <c r="W13" s="80">
        <v>0</v>
      </c>
      <c r="X13" s="81"/>
      <c r="AA13" s="77">
        <v>5227005</v>
      </c>
      <c r="AB13" s="77">
        <v>0</v>
      </c>
      <c r="AC13" s="77">
        <v>5227015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7</v>
      </c>
      <c r="B14" s="74" t="s">
        <v>51</v>
      </c>
      <c r="C14" s="75">
        <v>2250</v>
      </c>
      <c r="D14" s="76"/>
      <c r="E14" s="73">
        <v>5</v>
      </c>
      <c r="F14" s="74" t="s">
        <v>52</v>
      </c>
      <c r="G14" s="75">
        <v>150</v>
      </c>
      <c r="H14" s="76"/>
      <c r="I14" s="73">
        <v>5</v>
      </c>
      <c r="J14" s="74" t="s">
        <v>53</v>
      </c>
      <c r="K14" s="75">
        <v>4000</v>
      </c>
      <c r="L14" s="76"/>
      <c r="M14" s="73">
        <v>7</v>
      </c>
      <c r="N14" s="74" t="s">
        <v>54</v>
      </c>
      <c r="O14" s="75">
        <v>250</v>
      </c>
      <c r="P14" s="76"/>
      <c r="Q14" s="73">
        <v>7</v>
      </c>
      <c r="R14" s="74" t="s">
        <v>50</v>
      </c>
      <c r="S14" s="75">
        <v>50</v>
      </c>
      <c r="T14" s="76"/>
      <c r="U14" s="73">
        <v>7</v>
      </c>
      <c r="V14" s="74" t="s">
        <v>50</v>
      </c>
      <c r="W14" s="75">
        <v>800</v>
      </c>
      <c r="X14" s="76"/>
      <c r="AA14" s="77">
        <v>5221007</v>
      </c>
      <c r="AB14" s="77">
        <v>5222005</v>
      </c>
      <c r="AC14" s="77">
        <v>5223005</v>
      </c>
      <c r="AD14" s="77">
        <v>5224007</v>
      </c>
      <c r="AE14" s="77">
        <v>5225007</v>
      </c>
      <c r="AF14" s="77">
        <v>5226007</v>
      </c>
    </row>
    <row r="15" spans="1:32" s="9" customFormat="1" ht="15" customHeight="1">
      <c r="A15" s="78" t="s">
        <v>36</v>
      </c>
      <c r="B15" s="79" t="s">
        <v>37</v>
      </c>
      <c r="C15" s="80">
        <v>200</v>
      </c>
      <c r="D15" s="81"/>
      <c r="E15" s="78" t="s">
        <v>38</v>
      </c>
      <c r="F15" s="79" t="s">
        <v>37</v>
      </c>
      <c r="G15" s="80">
        <v>0</v>
      </c>
      <c r="H15" s="81"/>
      <c r="I15" s="78" t="s">
        <v>36</v>
      </c>
      <c r="J15" s="79" t="s">
        <v>37</v>
      </c>
      <c r="K15" s="80">
        <v>300</v>
      </c>
      <c r="L15" s="81"/>
      <c r="M15" s="78" t="s">
        <v>38</v>
      </c>
      <c r="N15" s="79" t="s">
        <v>37</v>
      </c>
      <c r="O15" s="80">
        <v>0</v>
      </c>
      <c r="P15" s="81"/>
      <c r="Q15" s="78" t="s">
        <v>38</v>
      </c>
      <c r="R15" s="79" t="s">
        <v>39</v>
      </c>
      <c r="S15" s="80">
        <v>0</v>
      </c>
      <c r="T15" s="81"/>
      <c r="U15" s="78" t="s">
        <v>38</v>
      </c>
      <c r="V15" s="79" t="s">
        <v>39</v>
      </c>
      <c r="W15" s="80">
        <v>0</v>
      </c>
      <c r="X15" s="81"/>
      <c r="AA15" s="77">
        <v>5227007</v>
      </c>
      <c r="AB15" s="77">
        <v>0</v>
      </c>
      <c r="AC15" s="77">
        <v>5227016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8</v>
      </c>
      <c r="B16" s="74" t="s">
        <v>55</v>
      </c>
      <c r="C16" s="75">
        <v>4050</v>
      </c>
      <c r="D16" s="76"/>
      <c r="E16" s="73">
        <v>6</v>
      </c>
      <c r="F16" s="74" t="s">
        <v>56</v>
      </c>
      <c r="G16" s="75">
        <v>200</v>
      </c>
      <c r="H16" s="76"/>
      <c r="I16" s="73">
        <v>6</v>
      </c>
      <c r="J16" s="74" t="s">
        <v>44</v>
      </c>
      <c r="K16" s="75">
        <v>3550</v>
      </c>
      <c r="L16" s="76"/>
      <c r="M16" s="73">
        <v>8</v>
      </c>
      <c r="N16" s="74" t="s">
        <v>52</v>
      </c>
      <c r="O16" s="75">
        <v>200</v>
      </c>
      <c r="P16" s="76"/>
      <c r="Q16" s="73">
        <v>8</v>
      </c>
      <c r="R16" s="74" t="s">
        <v>54</v>
      </c>
      <c r="S16" s="75">
        <v>100</v>
      </c>
      <c r="T16" s="76"/>
      <c r="U16" s="73">
        <v>8</v>
      </c>
      <c r="V16" s="74" t="s">
        <v>54</v>
      </c>
      <c r="W16" s="75">
        <v>2050</v>
      </c>
      <c r="X16" s="76"/>
      <c r="AA16" s="77">
        <v>5221008</v>
      </c>
      <c r="AB16" s="77">
        <v>5222006</v>
      </c>
      <c r="AC16" s="77">
        <v>5223006</v>
      </c>
      <c r="AD16" s="77">
        <v>5224008</v>
      </c>
      <c r="AE16" s="77">
        <v>5225008</v>
      </c>
      <c r="AF16" s="77">
        <v>5226008</v>
      </c>
    </row>
    <row r="17" spans="1:32" s="9" customFormat="1" ht="15" customHeight="1">
      <c r="A17" s="78" t="s">
        <v>36</v>
      </c>
      <c r="B17" s="79" t="s">
        <v>37</v>
      </c>
      <c r="C17" s="80">
        <v>250</v>
      </c>
      <c r="D17" s="81"/>
      <c r="E17" s="78" t="s">
        <v>38</v>
      </c>
      <c r="F17" s="79" t="s">
        <v>57</v>
      </c>
      <c r="G17" s="80">
        <v>0</v>
      </c>
      <c r="H17" s="81"/>
      <c r="I17" s="78" t="s">
        <v>36</v>
      </c>
      <c r="J17" s="79" t="s">
        <v>37</v>
      </c>
      <c r="K17" s="80">
        <v>350</v>
      </c>
      <c r="L17" s="81"/>
      <c r="M17" s="78" t="s">
        <v>38</v>
      </c>
      <c r="N17" s="79" t="s">
        <v>37</v>
      </c>
      <c r="O17" s="80">
        <v>0</v>
      </c>
      <c r="P17" s="81"/>
      <c r="Q17" s="78" t="s">
        <v>38</v>
      </c>
      <c r="R17" s="79" t="s">
        <v>37</v>
      </c>
      <c r="S17" s="80">
        <v>0</v>
      </c>
      <c r="T17" s="81"/>
      <c r="U17" s="78" t="s">
        <v>38</v>
      </c>
      <c r="V17" s="79" t="s">
        <v>37</v>
      </c>
      <c r="W17" s="80">
        <v>0</v>
      </c>
      <c r="X17" s="81"/>
      <c r="AA17" s="77">
        <v>5227008</v>
      </c>
      <c r="AB17" s="77">
        <v>0</v>
      </c>
      <c r="AC17" s="77">
        <v>5227017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9</v>
      </c>
      <c r="B18" s="74" t="s">
        <v>58</v>
      </c>
      <c r="C18" s="75">
        <v>2750</v>
      </c>
      <c r="D18" s="76"/>
      <c r="E18" s="73">
        <v>7</v>
      </c>
      <c r="F18" s="74" t="s">
        <v>59</v>
      </c>
      <c r="G18" s="75">
        <v>300</v>
      </c>
      <c r="H18" s="76"/>
      <c r="I18" s="73">
        <v>7</v>
      </c>
      <c r="J18" s="74" t="s">
        <v>55</v>
      </c>
      <c r="K18" s="75">
        <v>3950</v>
      </c>
      <c r="L18" s="76"/>
      <c r="M18" s="73">
        <v>9</v>
      </c>
      <c r="N18" s="74" t="s">
        <v>54</v>
      </c>
      <c r="O18" s="75">
        <v>150</v>
      </c>
      <c r="P18" s="76"/>
      <c r="Q18" s="73">
        <v>9</v>
      </c>
      <c r="R18" s="74" t="s">
        <v>52</v>
      </c>
      <c r="S18" s="75">
        <v>150</v>
      </c>
      <c r="T18" s="76"/>
      <c r="U18" s="73">
        <v>9</v>
      </c>
      <c r="V18" s="74" t="s">
        <v>52</v>
      </c>
      <c r="W18" s="75">
        <v>1250</v>
      </c>
      <c r="X18" s="76"/>
      <c r="AA18" s="77">
        <v>5221009</v>
      </c>
      <c r="AB18" s="77">
        <v>5222007</v>
      </c>
      <c r="AC18" s="77">
        <v>5223007</v>
      </c>
      <c r="AD18" s="77">
        <v>5224009</v>
      </c>
      <c r="AE18" s="77">
        <v>5225009</v>
      </c>
      <c r="AF18" s="77">
        <v>5226009</v>
      </c>
    </row>
    <row r="19" spans="1:32" s="9" customFormat="1" ht="15" customHeight="1">
      <c r="A19" s="78" t="s">
        <v>36</v>
      </c>
      <c r="B19" s="79" t="s">
        <v>37</v>
      </c>
      <c r="C19" s="80">
        <v>350</v>
      </c>
      <c r="D19" s="81"/>
      <c r="E19" s="78" t="s">
        <v>38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250</v>
      </c>
      <c r="L19" s="81"/>
      <c r="M19" s="78" t="s">
        <v>38</v>
      </c>
      <c r="N19" s="79" t="s">
        <v>60</v>
      </c>
      <c r="O19" s="80">
        <v>0</v>
      </c>
      <c r="P19" s="81"/>
      <c r="Q19" s="78" t="s">
        <v>38</v>
      </c>
      <c r="R19" s="79" t="s">
        <v>37</v>
      </c>
      <c r="S19" s="80">
        <v>0</v>
      </c>
      <c r="T19" s="81"/>
      <c r="U19" s="78" t="s">
        <v>38</v>
      </c>
      <c r="V19" s="79" t="s">
        <v>37</v>
      </c>
      <c r="W19" s="80">
        <v>0</v>
      </c>
      <c r="X19" s="81"/>
      <c r="AA19" s="77">
        <v>5227009</v>
      </c>
      <c r="AB19" s="77">
        <v>0</v>
      </c>
      <c r="AC19" s="77">
        <v>5227018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10</v>
      </c>
      <c r="B20" s="74" t="s">
        <v>61</v>
      </c>
      <c r="C20" s="75">
        <v>1950</v>
      </c>
      <c r="D20" s="76"/>
      <c r="E20" s="73">
        <v>0</v>
      </c>
      <c r="F20" s="74" t="s">
        <v>37</v>
      </c>
      <c r="G20" s="75">
        <v>0</v>
      </c>
      <c r="H20" s="76"/>
      <c r="I20" s="73">
        <v>0</v>
      </c>
      <c r="J20" s="74" t="s">
        <v>37</v>
      </c>
      <c r="K20" s="75">
        <v>0</v>
      </c>
      <c r="L20" s="76"/>
      <c r="M20" s="73">
        <v>10</v>
      </c>
      <c r="N20" s="74" t="s">
        <v>62</v>
      </c>
      <c r="O20" s="75">
        <v>50</v>
      </c>
      <c r="P20" s="76"/>
      <c r="Q20" s="73">
        <v>10</v>
      </c>
      <c r="R20" s="74" t="s">
        <v>54</v>
      </c>
      <c r="S20" s="75">
        <v>50</v>
      </c>
      <c r="T20" s="76"/>
      <c r="U20" s="73">
        <v>10</v>
      </c>
      <c r="V20" s="74" t="s">
        <v>54</v>
      </c>
      <c r="W20" s="75">
        <v>900</v>
      </c>
      <c r="X20" s="76"/>
      <c r="AA20" s="77">
        <v>5221010</v>
      </c>
      <c r="AB20" s="77">
        <v>0</v>
      </c>
      <c r="AC20" s="77">
        <v>0</v>
      </c>
      <c r="AD20" s="77">
        <v>5224010</v>
      </c>
      <c r="AE20" s="77">
        <v>5225010</v>
      </c>
      <c r="AF20" s="77">
        <v>5226010</v>
      </c>
    </row>
    <row r="21" spans="1:32" s="9" customFormat="1" ht="15" customHeight="1">
      <c r="A21" s="78" t="s">
        <v>36</v>
      </c>
      <c r="B21" s="79" t="s">
        <v>39</v>
      </c>
      <c r="C21" s="80">
        <v>200</v>
      </c>
      <c r="D21" s="81"/>
      <c r="E21" s="78" t="s">
        <v>38</v>
      </c>
      <c r="F21" s="79" t="s">
        <v>37</v>
      </c>
      <c r="G21" s="80">
        <v>0</v>
      </c>
      <c r="H21" s="81"/>
      <c r="I21" s="78" t="s">
        <v>38</v>
      </c>
      <c r="J21" s="79" t="s">
        <v>37</v>
      </c>
      <c r="K21" s="80">
        <v>0</v>
      </c>
      <c r="L21" s="81"/>
      <c r="M21" s="78" t="s">
        <v>38</v>
      </c>
      <c r="N21" s="79" t="s">
        <v>63</v>
      </c>
      <c r="O21" s="80">
        <v>0</v>
      </c>
      <c r="P21" s="81"/>
      <c r="Q21" s="78" t="s">
        <v>38</v>
      </c>
      <c r="R21" s="79" t="s">
        <v>60</v>
      </c>
      <c r="S21" s="80">
        <v>0</v>
      </c>
      <c r="T21" s="81"/>
      <c r="U21" s="78" t="s">
        <v>38</v>
      </c>
      <c r="V21" s="79" t="s">
        <v>60</v>
      </c>
      <c r="W21" s="80">
        <v>0</v>
      </c>
      <c r="X21" s="81"/>
      <c r="AA21" s="77">
        <v>5227010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37</v>
      </c>
      <c r="C22" s="75">
        <v>0</v>
      </c>
      <c r="D22" s="76"/>
      <c r="E22" s="73">
        <v>0</v>
      </c>
      <c r="F22" s="74" t="s">
        <v>37</v>
      </c>
      <c r="G22" s="75">
        <v>0</v>
      </c>
      <c r="H22" s="76"/>
      <c r="I22" s="73">
        <v>0</v>
      </c>
      <c r="J22" s="74" t="s">
        <v>37</v>
      </c>
      <c r="K22" s="75">
        <v>0</v>
      </c>
      <c r="L22" s="76"/>
      <c r="M22" s="73">
        <v>11</v>
      </c>
      <c r="N22" s="74" t="s">
        <v>64</v>
      </c>
      <c r="O22" s="75">
        <v>150</v>
      </c>
      <c r="P22" s="76"/>
      <c r="Q22" s="73">
        <v>0</v>
      </c>
      <c r="R22" s="74" t="s">
        <v>37</v>
      </c>
      <c r="S22" s="75">
        <v>0</v>
      </c>
      <c r="T22" s="76"/>
      <c r="U22" s="73">
        <v>11</v>
      </c>
      <c r="V22" s="74" t="s">
        <v>64</v>
      </c>
      <c r="W22" s="75">
        <v>150</v>
      </c>
      <c r="X22" s="76"/>
      <c r="AA22" s="77">
        <v>0</v>
      </c>
      <c r="AB22" s="77">
        <v>0</v>
      </c>
      <c r="AC22" s="77">
        <v>0</v>
      </c>
      <c r="AD22" s="77">
        <v>5224011</v>
      </c>
      <c r="AE22" s="77">
        <v>0</v>
      </c>
      <c r="AF22" s="77">
        <v>5226011</v>
      </c>
    </row>
    <row r="23" spans="1:32" s="9" customFormat="1" ht="15" customHeight="1">
      <c r="A23" s="78" t="s">
        <v>38</v>
      </c>
      <c r="B23" s="79" t="s">
        <v>37</v>
      </c>
      <c r="C23" s="80">
        <v>0</v>
      </c>
      <c r="D23" s="81"/>
      <c r="E23" s="78" t="s">
        <v>38</v>
      </c>
      <c r="F23" s="79" t="s">
        <v>37</v>
      </c>
      <c r="G23" s="80">
        <v>0</v>
      </c>
      <c r="H23" s="81"/>
      <c r="I23" s="78" t="s">
        <v>38</v>
      </c>
      <c r="J23" s="79" t="s">
        <v>37</v>
      </c>
      <c r="K23" s="80">
        <v>0</v>
      </c>
      <c r="L23" s="81"/>
      <c r="M23" s="78" t="s">
        <v>38</v>
      </c>
      <c r="N23" s="79" t="s">
        <v>37</v>
      </c>
      <c r="O23" s="80">
        <v>0</v>
      </c>
      <c r="P23" s="81"/>
      <c r="Q23" s="78" t="s">
        <v>38</v>
      </c>
      <c r="R23" s="79" t="s">
        <v>37</v>
      </c>
      <c r="S23" s="80">
        <v>0</v>
      </c>
      <c r="T23" s="81"/>
      <c r="U23" s="78" t="s">
        <v>38</v>
      </c>
      <c r="V23" s="79" t="s">
        <v>37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37</v>
      </c>
      <c r="C24" s="75">
        <v>0</v>
      </c>
      <c r="D24" s="76"/>
      <c r="E24" s="73">
        <v>0</v>
      </c>
      <c r="F24" s="74" t="s">
        <v>37</v>
      </c>
      <c r="G24" s="75">
        <v>0</v>
      </c>
      <c r="H24" s="76"/>
      <c r="I24" s="73">
        <v>0</v>
      </c>
      <c r="J24" s="74" t="s">
        <v>37</v>
      </c>
      <c r="K24" s="75">
        <v>0</v>
      </c>
      <c r="L24" s="76"/>
      <c r="M24" s="73">
        <v>12</v>
      </c>
      <c r="N24" s="74" t="s">
        <v>65</v>
      </c>
      <c r="O24" s="75">
        <v>50</v>
      </c>
      <c r="P24" s="76"/>
      <c r="Q24" s="73">
        <v>0</v>
      </c>
      <c r="R24" s="74" t="s">
        <v>37</v>
      </c>
      <c r="S24" s="75">
        <v>0</v>
      </c>
      <c r="T24" s="76"/>
      <c r="U24" s="73">
        <v>0</v>
      </c>
      <c r="V24" s="74" t="s">
        <v>37</v>
      </c>
      <c r="W24" s="75">
        <v>0</v>
      </c>
      <c r="X24" s="76"/>
      <c r="AA24" s="77">
        <v>0</v>
      </c>
      <c r="AB24" s="77">
        <v>0</v>
      </c>
      <c r="AC24" s="77">
        <v>0</v>
      </c>
      <c r="AD24" s="77">
        <v>5224012</v>
      </c>
      <c r="AE24" s="77">
        <v>0</v>
      </c>
      <c r="AF24" s="77">
        <v>0</v>
      </c>
    </row>
    <row r="25" spans="1:32" s="9" customFormat="1" ht="15" customHeight="1">
      <c r="A25" s="78" t="s">
        <v>38</v>
      </c>
      <c r="B25" s="79" t="s">
        <v>37</v>
      </c>
      <c r="C25" s="80">
        <v>0</v>
      </c>
      <c r="D25" s="81"/>
      <c r="E25" s="78" t="s">
        <v>38</v>
      </c>
      <c r="F25" s="79" t="s">
        <v>37</v>
      </c>
      <c r="G25" s="80">
        <v>0</v>
      </c>
      <c r="H25" s="81"/>
      <c r="I25" s="78" t="s">
        <v>38</v>
      </c>
      <c r="J25" s="79" t="s">
        <v>37</v>
      </c>
      <c r="K25" s="80">
        <v>0</v>
      </c>
      <c r="L25" s="81"/>
      <c r="M25" s="78" t="s">
        <v>38</v>
      </c>
      <c r="N25" s="79" t="s">
        <v>48</v>
      </c>
      <c r="O25" s="80">
        <v>0</v>
      </c>
      <c r="P25" s="81"/>
      <c r="Q25" s="78" t="s">
        <v>38</v>
      </c>
      <c r="R25" s="79" t="s">
        <v>37</v>
      </c>
      <c r="S25" s="80">
        <v>0</v>
      </c>
      <c r="T25" s="81"/>
      <c r="U25" s="78" t="s">
        <v>38</v>
      </c>
      <c r="V25" s="79" t="s">
        <v>37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66</v>
      </c>
      <c r="C42" s="64">
        <f>C6+C8+C10+C12+C14+C16+C18+C20+C22+C24+C26+C28+C30+C32+C34+C36+C38+C40</f>
        <v>22250</v>
      </c>
      <c r="D42" s="88">
        <f>D6+D8+D10+D12+D14+D16+D18+D20+D22+D24+D26+D28+D30+D32+D34+D36+D38+D40</f>
        <v>0</v>
      </c>
      <c r="E42" s="86"/>
      <c r="F42" s="87" t="s">
        <v>66</v>
      </c>
      <c r="G42" s="64">
        <f>G6+G8+G10+G12+G14+G16+G18+G20+G22+G24+G26+G28+G30+G32+G34+G36+G38+G40</f>
        <v>2400</v>
      </c>
      <c r="H42" s="88">
        <f>H6+H8+H10+H12+H14+H16+H18+H20+H22+H24+H26+H28+H30+H32+H34+H36+H38+H40</f>
        <v>0</v>
      </c>
      <c r="I42" s="86"/>
      <c r="J42" s="87" t="s">
        <v>66</v>
      </c>
      <c r="K42" s="64">
        <f>K6+K8+K10+K12+K14+K16+K18+K20+K22+K24+K26+K28+K30+K32+K34+K36+K38+K40</f>
        <v>28900</v>
      </c>
      <c r="L42" s="88">
        <f>L6+L8+L10+L12+L14+L16+L18+L20+L22+L24+L26+L28+L30+L32+L34+L36+L38+L40</f>
        <v>0</v>
      </c>
      <c r="M42" s="86"/>
      <c r="N42" s="87" t="s">
        <v>66</v>
      </c>
      <c r="O42" s="64">
        <f>O6+O8+O10+O12+O14+O16+O18+O20+O22+O24+O26+O28+O30+O32+O34+O36+O38+O40</f>
        <v>1450</v>
      </c>
      <c r="P42" s="88">
        <f>P6+P8+P10+P12+P14+P16+P18+P20+P22+P24+P26+P28+P30+P32+P34+P36+P38+P40</f>
        <v>0</v>
      </c>
      <c r="Q42" s="86"/>
      <c r="R42" s="87" t="s">
        <v>66</v>
      </c>
      <c r="S42" s="64">
        <f>S6+S8+S10+S12+S14+S16+S18+S20+S22+S24+S26+S28+S30+S32+S34+S36+S38+S40</f>
        <v>800</v>
      </c>
      <c r="T42" s="88">
        <f>T6+T8+T10+T12+T14+T16+T18+T20+T22+T24+T26+T28+T30+T32+T34+T36+T38+T40</f>
        <v>0</v>
      </c>
      <c r="U42" s="86"/>
      <c r="V42" s="87" t="s">
        <v>66</v>
      </c>
      <c r="W42" s="64">
        <f>W6+W8+W10+W12+W14+W16+W18+W20+W22+W24+W26+W28+W30+W32+W34+W36+W38+W40</f>
        <v>8550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2200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2300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67</v>
      </c>
      <c r="C44" s="64"/>
      <c r="D44" s="88"/>
      <c r="E44" s="86"/>
      <c r="F44" s="87" t="s">
        <v>67</v>
      </c>
      <c r="G44" s="64"/>
      <c r="H44" s="88"/>
      <c r="I44" s="86"/>
      <c r="J44" s="87" t="s">
        <v>67</v>
      </c>
      <c r="K44" s="64"/>
      <c r="L44" s="88"/>
      <c r="M44" s="86"/>
      <c r="N44" s="87" t="s">
        <v>67</v>
      </c>
      <c r="O44" s="64"/>
      <c r="P44" s="88"/>
      <c r="Q44" s="86"/>
      <c r="R44" s="87" t="s">
        <v>67</v>
      </c>
      <c r="S44" s="64"/>
      <c r="T44" s="88"/>
      <c r="U44" s="86"/>
      <c r="V44" s="87" t="s">
        <v>67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68</v>
      </c>
      <c r="G46" s="93"/>
      <c r="H46" s="93"/>
      <c r="I46" s="94"/>
      <c r="J46" s="90"/>
      <c r="K46" s="95">
        <f>C42+C43+G42+G43+K42+K43+O42+O43+S42+S43+W42+W43</f>
        <v>68850</v>
      </c>
      <c r="L46" s="96"/>
      <c r="M46" s="94"/>
      <c r="N46" s="97" t="s">
        <v>69</v>
      </c>
      <c r="O46" s="95">
        <f>D42+D43+H42+H43+L42+L43+P42+P43+T42+T43+X42+X43</f>
        <v>0</v>
      </c>
      <c r="P46" s="96"/>
      <c r="Q46" s="94" t="s">
        <v>70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2019-02-21T06:44:44Z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