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川崎市多摩区" sheetId="2" r:id="rId2"/>
  </sheets>
  <externalReferences>
    <externalReference r:id="rId5"/>
  </externalReferences>
  <definedNames>
    <definedName name="_xlnm.Print_Area" localSheetId="1">'川崎市多摩区'!$A:$X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<sst xmlns="http://schemas.openxmlformats.org/spreadsheetml/2006/main" count="271" uniqueCount="67">
  <si>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</si>
  <si>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</si>
  <si>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</si>
  <si>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</si>
  <si>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</si>
  <si>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</si>
  <si>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</si>
  <si>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</si>
  <si>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神奈川新聞</t>
  </si>
  <si>
    <t>合　　計</t>
  </si>
  <si>
    <t>№</t>
  </si>
  <si>
    <t>部数</t>
  </si>
  <si>
    <t>配布数</t>
  </si>
  <si>
    <t>川崎市多摩区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</si>
  <si>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</si>
  <si>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</si>
  <si>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</si>
  <si>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</si>
  <si>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</si>
  <si>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</si>
  <si>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</si>
  <si>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</si>
  <si>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</si>
  <si>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</si>
  <si>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川崎市多摩区</t>
  </si>
  <si>
    <t>掛け率</t>
  </si>
  <si>
    <t>朝日</t>
  </si>
  <si>
    <t>毎日</t>
  </si>
  <si>
    <t>読売</t>
  </si>
  <si>
    <t>産経</t>
  </si>
  <si>
    <t>東京</t>
  </si>
  <si>
    <t>日経</t>
  </si>
  <si>
    <t>登戸　　</t>
  </si>
  <si>
    <t>Ａ登戸　</t>
  </si>
  <si>
    <t>稲田堤（</t>
  </si>
  <si>
    <t xml:space="preserve">  K</t>
  </si>
  <si>
    <t>　　　　</t>
  </si>
  <si>
    <t xml:space="preserve">   </t>
  </si>
  <si>
    <t>Ａ稲田堤</t>
  </si>
  <si>
    <t>生田　　</t>
  </si>
  <si>
    <t>向ヶ丘遊</t>
  </si>
  <si>
    <t>Ａ生田　</t>
  </si>
  <si>
    <t>園　　　</t>
  </si>
  <si>
    <t>ランド前</t>
  </si>
  <si>
    <t>Ａ向ヶ丘</t>
  </si>
  <si>
    <t>稲田堤　</t>
  </si>
  <si>
    <t>Ａランド</t>
  </si>
  <si>
    <t>遊園中野</t>
  </si>
  <si>
    <t>前　　　</t>
  </si>
  <si>
    <t>中野島　</t>
  </si>
  <si>
    <t>Ａ南生田</t>
  </si>
  <si>
    <t>Ｔ稲田堤</t>
  </si>
  <si>
    <t>南生田　</t>
  </si>
  <si>
    <t>稲田堤西</t>
  </si>
  <si>
    <t>Ｙ向ヶ丘</t>
  </si>
  <si>
    <t>部　　　</t>
  </si>
  <si>
    <t>遊園　　</t>
  </si>
  <si>
    <t>Ｙ稲田堤</t>
  </si>
  <si>
    <t>園中野島</t>
  </si>
  <si>
    <t>Ｙ登戸　</t>
  </si>
  <si>
    <t>西部　　</t>
  </si>
  <si>
    <t>Ｙ生田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</si>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</sst>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川崎市多摩区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 t="s">
        <v>8</v>
      </c>
      <c r="P4" s="7"/>
      <c r="Q4" s="6" t="s">
        <v>9</v>
      </c>
      <c r="R4" s="8"/>
      <c r="S4" s="9"/>
    </row>
    <row r="5" spans="1:19" ht="19.5" customHeight="1" thickBot="1">
      <c r="A5" s="10" t="s">
        <v>10</v>
      </c>
      <c r="B5" s="11"/>
      <c r="C5" s="12" t="s">
        <v>11</v>
      </c>
      <c r="D5" s="13" t="s">
        <v>12</v>
      </c>
      <c r="E5" s="13" t="s">
        <v>11</v>
      </c>
      <c r="F5" s="13" t="s">
        <v>12</v>
      </c>
      <c r="G5" s="13" t="s">
        <v>11</v>
      </c>
      <c r="H5" s="13" t="s">
        <v>12</v>
      </c>
      <c r="I5" s="13" t="s">
        <v>11</v>
      </c>
      <c r="J5" s="13" t="s">
        <v>12</v>
      </c>
      <c r="K5" s="13" t="s">
        <v>11</v>
      </c>
      <c r="L5" s="13" t="s">
        <v>12</v>
      </c>
      <c r="M5" s="13" t="s">
        <v>11</v>
      </c>
      <c r="N5" s="13" t="s">
        <v>12</v>
      </c>
      <c r="O5" s="13" t="s">
        <v>11</v>
      </c>
      <c r="P5" s="12" t="s">
        <v>12</v>
      </c>
      <c r="Q5" s="12" t="s">
        <v>11</v>
      </c>
      <c r="R5" s="14" t="s">
        <v>12</v>
      </c>
      <c r="S5" s="9"/>
    </row>
    <row r="6" spans="1:19" ht="19.5" customHeight="1">
      <c r="A6" s="15">
        <v>1</v>
      </c>
      <c r="B6" s="16" t="s">
        <v>13</v>
      </c>
      <c r="C6" s="17">
        <f>'川崎市多摩区'!C42</f>
        <v>15350</v>
      </c>
      <c r="D6" s="18">
        <f>'川崎市多摩区'!D42</f>
        <v>0</v>
      </c>
      <c r="E6" s="17">
        <f>'川崎市多摩区'!G42</f>
        <v>700</v>
      </c>
      <c r="F6" s="18">
        <f>'川崎市多摩区'!H42</f>
        <v>0</v>
      </c>
      <c r="G6" s="17">
        <f>'川崎市多摩区'!K42</f>
        <v>16700</v>
      </c>
      <c r="H6" s="18">
        <f>'川崎市多摩区'!L42</f>
        <v>0</v>
      </c>
      <c r="I6" s="17">
        <f>'川崎市多摩区'!O42</f>
        <v>1050</v>
      </c>
      <c r="J6" s="18">
        <f>'川崎市多摩区'!P42</f>
        <v>0</v>
      </c>
      <c r="K6" s="17">
        <f>'川崎市多摩区'!S42</f>
        <v>2950</v>
      </c>
      <c r="L6" s="18">
        <f>'川崎市多摩区'!T42</f>
        <v>0</v>
      </c>
      <c r="M6" s="17">
        <f>'川崎市多摩区'!W42</f>
        <v>6550</v>
      </c>
      <c r="N6" s="18">
        <f>'川崎市多摩区'!X42</f>
        <v>0</v>
      </c>
      <c r="O6" s="17">
        <f>SUMIF('川崎市多摩区'!A5:X5,C5,'川崎市多摩区'!A43:X43)</f>
        <v>750</v>
      </c>
      <c r="P6" s="19">
        <f>SUMIF('川崎市多摩区'!A5:X5,D5,'川崎市多摩区'!A43:X43)</f>
        <v>0</v>
      </c>
      <c r="Q6" s="20">
        <f>SUMIF($C$5:$P$5,$C$5,C6:P6)</f>
        <v>44050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14</v>
      </c>
      <c r="C8" s="32">
        <f>SUM(C6:C6)</f>
        <v>15350</v>
      </c>
      <c r="D8" s="33">
        <f>SUM(D6:D6)</f>
        <v>0</v>
      </c>
      <c r="E8" s="32">
        <f>SUM(E6:E6)</f>
        <v>700</v>
      </c>
      <c r="F8" s="33">
        <f>SUM(F6:F6)</f>
        <v>0</v>
      </c>
      <c r="G8" s="32">
        <f>SUM(G6:G6)</f>
        <v>16700</v>
      </c>
      <c r="H8" s="33">
        <f>SUM(H6:H6)</f>
        <v>0</v>
      </c>
      <c r="I8" s="32">
        <f>SUM(I6:I6)</f>
        <v>1050</v>
      </c>
      <c r="J8" s="33">
        <f>SUM(J6:J6)</f>
        <v>0</v>
      </c>
      <c r="K8" s="32">
        <f>SUM(K6:K6)</f>
        <v>2950</v>
      </c>
      <c r="L8" s="33">
        <f>SUM(L6:L6)</f>
        <v>0</v>
      </c>
      <c r="M8" s="32">
        <f>SUM(M6:M6)</f>
        <v>6550</v>
      </c>
      <c r="N8" s="33">
        <f>SUM(N6:N6)</f>
        <v>0</v>
      </c>
      <c r="O8" s="32">
        <f>SUM(O6:O6)</f>
        <v>750</v>
      </c>
      <c r="P8" s="34">
        <f>SUM(P6:P6)</f>
        <v>0</v>
      </c>
      <c r="Q8" s="35">
        <f>SUM(Q6:Q6)</f>
        <v>44050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川崎市多摩区'!A1" display="'川崎市多摩区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15</v>
      </c>
      <c r="B2" s="41"/>
      <c r="C2" s="42"/>
      <c r="D2" s="43"/>
      <c r="E2" s="43"/>
      <c r="F2" s="43"/>
      <c r="G2" s="44"/>
      <c r="H2" s="45" t="s">
        <v>16</v>
      </c>
      <c r="I2" s="42"/>
      <c r="J2" s="43"/>
      <c r="K2" s="43"/>
      <c r="L2" s="43"/>
      <c r="M2" s="43"/>
      <c r="N2" s="44"/>
      <c r="O2" s="46" t="s">
        <v>17</v>
      </c>
      <c r="P2" s="42"/>
      <c r="Q2" s="43"/>
      <c r="R2" s="43"/>
      <c r="S2" s="43"/>
      <c r="T2" s="43"/>
      <c r="U2" s="44"/>
      <c r="V2" s="46" t="s">
        <v>18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19</v>
      </c>
      <c r="B3" s="41"/>
      <c r="C3" s="47"/>
      <c r="D3" s="48"/>
      <c r="E3" s="48"/>
      <c r="F3" s="48"/>
      <c r="G3" s="49"/>
      <c r="H3" s="46" t="s">
        <v>20</v>
      </c>
      <c r="I3" s="50"/>
      <c r="J3" s="51"/>
      <c r="K3" s="52"/>
      <c r="L3" s="24" t="s">
        <v>21</v>
      </c>
      <c r="M3" s="53">
        <f>SUM('川崎市多摩区'!Q3)</f>
        <v>0</v>
      </c>
      <c r="N3" s="54"/>
      <c r="O3" s="55"/>
      <c r="P3" s="56" t="s">
        <v>22</v>
      </c>
      <c r="Q3" s="57">
        <f>O46</f>
        <v>0</v>
      </c>
      <c r="R3" s="58"/>
      <c r="S3" s="59"/>
      <c r="T3" s="46" t="s">
        <v>23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506</v>
      </c>
      <c r="C4" s="63" t="s">
        <v>24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25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26</v>
      </c>
      <c r="C5" s="69" t="s">
        <v>11</v>
      </c>
      <c r="D5" s="70" t="s">
        <v>12</v>
      </c>
      <c r="E5" s="68"/>
      <c r="F5" s="69" t="s">
        <v>27</v>
      </c>
      <c r="G5" s="69" t="s">
        <v>11</v>
      </c>
      <c r="H5" s="70" t="s">
        <v>12</v>
      </c>
      <c r="I5" s="68"/>
      <c r="J5" s="69" t="s">
        <v>28</v>
      </c>
      <c r="K5" s="69" t="s">
        <v>11</v>
      </c>
      <c r="L5" s="70" t="s">
        <v>12</v>
      </c>
      <c r="M5" s="68"/>
      <c r="N5" s="69" t="s">
        <v>29</v>
      </c>
      <c r="O5" s="69" t="s">
        <v>11</v>
      </c>
      <c r="P5" s="70" t="s">
        <v>12</v>
      </c>
      <c r="Q5" s="68"/>
      <c r="R5" s="69" t="s">
        <v>30</v>
      </c>
      <c r="S5" s="69" t="s">
        <v>11</v>
      </c>
      <c r="T5" s="70" t="s">
        <v>12</v>
      </c>
      <c r="U5" s="68"/>
      <c r="V5" s="69" t="s">
        <v>31</v>
      </c>
      <c r="W5" s="69" t="s">
        <v>11</v>
      </c>
      <c r="X5" s="70" t="s">
        <v>12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32</v>
      </c>
      <c r="C6" s="75">
        <v>3050</v>
      </c>
      <c r="D6" s="76"/>
      <c r="E6" s="73">
        <v>1</v>
      </c>
      <c r="F6" s="74" t="s">
        <v>33</v>
      </c>
      <c r="G6" s="75">
        <v>250</v>
      </c>
      <c r="H6" s="76"/>
      <c r="I6" s="73">
        <v>1</v>
      </c>
      <c r="J6" s="74" t="s">
        <v>32</v>
      </c>
      <c r="K6" s="75">
        <v>3800</v>
      </c>
      <c r="L6" s="76"/>
      <c r="M6" s="73">
        <v>1</v>
      </c>
      <c r="N6" s="74" t="s">
        <v>33</v>
      </c>
      <c r="O6" s="75">
        <v>200</v>
      </c>
      <c r="P6" s="76"/>
      <c r="Q6" s="73">
        <v>1</v>
      </c>
      <c r="R6" s="74" t="s">
        <v>34</v>
      </c>
      <c r="S6" s="75">
        <v>800</v>
      </c>
      <c r="T6" s="76"/>
      <c r="U6" s="73">
        <v>1</v>
      </c>
      <c r="V6" s="74" t="s">
        <v>33</v>
      </c>
      <c r="W6" s="75">
        <v>800</v>
      </c>
      <c r="X6" s="76"/>
      <c r="AA6" s="77">
        <v>5061001</v>
      </c>
      <c r="AB6" s="77">
        <v>5062001</v>
      </c>
      <c r="AC6" s="77">
        <v>5063001</v>
      </c>
      <c r="AD6" s="77">
        <v>5064001</v>
      </c>
      <c r="AE6" s="77">
        <v>5065001</v>
      </c>
      <c r="AF6" s="77">
        <v>5066001</v>
      </c>
    </row>
    <row r="7" spans="1:32" s="9" customFormat="1" ht="15" customHeight="1">
      <c r="A7" s="78" t="s">
        <v>35</v>
      </c>
      <c r="B7" s="79" t="s">
        <v>36</v>
      </c>
      <c r="C7" s="80">
        <v>100</v>
      </c>
      <c r="D7" s="81"/>
      <c r="E7" s="78" t="s">
        <v>37</v>
      </c>
      <c r="F7" s="79" t="s">
        <v>36</v>
      </c>
      <c r="G7" s="80">
        <v>0</v>
      </c>
      <c r="H7" s="81"/>
      <c r="I7" s="78" t="s">
        <v>35</v>
      </c>
      <c r="J7" s="79" t="s">
        <v>36</v>
      </c>
      <c r="K7" s="80">
        <v>50</v>
      </c>
      <c r="L7" s="81"/>
      <c r="M7" s="78" t="s">
        <v>37</v>
      </c>
      <c r="N7" s="79" t="s">
        <v>36</v>
      </c>
      <c r="O7" s="80">
        <v>0</v>
      </c>
      <c r="P7" s="81"/>
      <c r="Q7" s="78" t="s">
        <v>37</v>
      </c>
      <c r="R7" s="79" t="s">
        <v>38</v>
      </c>
      <c r="S7" s="80">
        <v>0</v>
      </c>
      <c r="T7" s="81"/>
      <c r="U7" s="78" t="s">
        <v>37</v>
      </c>
      <c r="V7" s="79" t="s">
        <v>36</v>
      </c>
      <c r="W7" s="80">
        <v>0</v>
      </c>
      <c r="X7" s="81"/>
      <c r="AA7" s="77">
        <v>5067001</v>
      </c>
      <c r="AB7" s="77">
        <v>0</v>
      </c>
      <c r="AC7" s="77">
        <v>5067007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39</v>
      </c>
      <c r="C8" s="75">
        <v>2150</v>
      </c>
      <c r="D8" s="76"/>
      <c r="E8" s="73">
        <v>2</v>
      </c>
      <c r="F8" s="74" t="s">
        <v>38</v>
      </c>
      <c r="G8" s="75">
        <v>250</v>
      </c>
      <c r="H8" s="76"/>
      <c r="I8" s="73">
        <v>2</v>
      </c>
      <c r="J8" s="74" t="s">
        <v>40</v>
      </c>
      <c r="K8" s="75">
        <v>4150</v>
      </c>
      <c r="L8" s="76"/>
      <c r="M8" s="73">
        <v>2</v>
      </c>
      <c r="N8" s="74" t="s">
        <v>41</v>
      </c>
      <c r="O8" s="75">
        <v>150</v>
      </c>
      <c r="P8" s="76"/>
      <c r="Q8" s="73">
        <v>2</v>
      </c>
      <c r="R8" s="74" t="s">
        <v>33</v>
      </c>
      <c r="S8" s="75">
        <v>650</v>
      </c>
      <c r="T8" s="76"/>
      <c r="U8" s="73">
        <v>2</v>
      </c>
      <c r="V8" s="74" t="s">
        <v>41</v>
      </c>
      <c r="W8" s="75">
        <v>700</v>
      </c>
      <c r="X8" s="76"/>
      <c r="AA8" s="77">
        <v>5061002</v>
      </c>
      <c r="AB8" s="77">
        <v>5062002</v>
      </c>
      <c r="AC8" s="77">
        <v>5063002</v>
      </c>
      <c r="AD8" s="77">
        <v>5064002</v>
      </c>
      <c r="AE8" s="77">
        <v>5065002</v>
      </c>
      <c r="AF8" s="77">
        <v>5066002</v>
      </c>
    </row>
    <row r="9" spans="1:32" s="9" customFormat="1" ht="15" customHeight="1">
      <c r="A9" s="78" t="s">
        <v>35</v>
      </c>
      <c r="B9" s="79" t="s">
        <v>36</v>
      </c>
      <c r="C9" s="80">
        <v>100</v>
      </c>
      <c r="D9" s="81"/>
      <c r="E9" s="78" t="s">
        <v>37</v>
      </c>
      <c r="F9" s="79" t="s">
        <v>36</v>
      </c>
      <c r="G9" s="80">
        <v>0</v>
      </c>
      <c r="H9" s="81"/>
      <c r="I9" s="78" t="s">
        <v>35</v>
      </c>
      <c r="J9" s="79" t="s">
        <v>42</v>
      </c>
      <c r="K9" s="80">
        <v>100</v>
      </c>
      <c r="L9" s="81"/>
      <c r="M9" s="78" t="s">
        <v>37</v>
      </c>
      <c r="N9" s="79" t="s">
        <v>36</v>
      </c>
      <c r="O9" s="80">
        <v>0</v>
      </c>
      <c r="P9" s="81"/>
      <c r="Q9" s="78" t="s">
        <v>37</v>
      </c>
      <c r="R9" s="79" t="s">
        <v>36</v>
      </c>
      <c r="S9" s="80">
        <v>0</v>
      </c>
      <c r="T9" s="81"/>
      <c r="U9" s="78" t="s">
        <v>37</v>
      </c>
      <c r="V9" s="79" t="s">
        <v>36</v>
      </c>
      <c r="W9" s="80">
        <v>0</v>
      </c>
      <c r="X9" s="81"/>
      <c r="AA9" s="77">
        <v>5067002</v>
      </c>
      <c r="AB9" s="77">
        <v>0</v>
      </c>
      <c r="AC9" s="77">
        <v>5067008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43</v>
      </c>
      <c r="C10" s="75">
        <v>2800</v>
      </c>
      <c r="D10" s="76"/>
      <c r="E10" s="73">
        <v>3</v>
      </c>
      <c r="F10" s="74" t="s">
        <v>44</v>
      </c>
      <c r="G10" s="75">
        <v>50</v>
      </c>
      <c r="H10" s="76"/>
      <c r="I10" s="73">
        <v>4</v>
      </c>
      <c r="J10" s="74" t="s">
        <v>45</v>
      </c>
      <c r="K10" s="75">
        <v>3450</v>
      </c>
      <c r="L10" s="76"/>
      <c r="M10" s="73">
        <v>3</v>
      </c>
      <c r="N10" s="74" t="s">
        <v>46</v>
      </c>
      <c r="O10" s="75">
        <v>150</v>
      </c>
      <c r="P10" s="76"/>
      <c r="Q10" s="73">
        <v>3</v>
      </c>
      <c r="R10" s="74" t="s">
        <v>41</v>
      </c>
      <c r="S10" s="75">
        <v>300</v>
      </c>
      <c r="T10" s="76"/>
      <c r="U10" s="73">
        <v>3</v>
      </c>
      <c r="V10" s="74" t="s">
        <v>46</v>
      </c>
      <c r="W10" s="75">
        <v>850</v>
      </c>
      <c r="X10" s="76"/>
      <c r="AA10" s="77">
        <v>5061003</v>
      </c>
      <c r="AB10" s="77">
        <v>5062003</v>
      </c>
      <c r="AC10" s="77">
        <v>5063004</v>
      </c>
      <c r="AD10" s="77">
        <v>5064003</v>
      </c>
      <c r="AE10" s="77">
        <v>5065003</v>
      </c>
      <c r="AF10" s="77">
        <v>5066003</v>
      </c>
    </row>
    <row r="11" spans="1:32" s="9" customFormat="1" ht="15" customHeight="1">
      <c r="A11" s="78" t="s">
        <v>35</v>
      </c>
      <c r="B11" s="79" t="s">
        <v>36</v>
      </c>
      <c r="C11" s="80">
        <v>100</v>
      </c>
      <c r="D11" s="81"/>
      <c r="E11" s="78" t="s">
        <v>37</v>
      </c>
      <c r="F11" s="79" t="s">
        <v>47</v>
      </c>
      <c r="G11" s="80">
        <v>0</v>
      </c>
      <c r="H11" s="81"/>
      <c r="I11" s="78" t="s">
        <v>37</v>
      </c>
      <c r="J11" s="79" t="s">
        <v>36</v>
      </c>
      <c r="K11" s="80">
        <v>0</v>
      </c>
      <c r="L11" s="81"/>
      <c r="M11" s="78" t="s">
        <v>37</v>
      </c>
      <c r="N11" s="79" t="s">
        <v>48</v>
      </c>
      <c r="O11" s="80">
        <v>0</v>
      </c>
      <c r="P11" s="81"/>
      <c r="Q11" s="78" t="s">
        <v>37</v>
      </c>
      <c r="R11" s="79" t="s">
        <v>36</v>
      </c>
      <c r="S11" s="80">
        <v>0</v>
      </c>
      <c r="T11" s="81"/>
      <c r="U11" s="78" t="s">
        <v>37</v>
      </c>
      <c r="V11" s="79" t="s">
        <v>48</v>
      </c>
      <c r="W11" s="80">
        <v>0</v>
      </c>
      <c r="X11" s="81"/>
      <c r="AA11" s="77">
        <v>5067003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34</v>
      </c>
      <c r="C12" s="75">
        <v>3000</v>
      </c>
      <c r="D12" s="76"/>
      <c r="E12" s="73">
        <v>4</v>
      </c>
      <c r="F12" s="74" t="s">
        <v>49</v>
      </c>
      <c r="G12" s="75">
        <v>150</v>
      </c>
      <c r="H12" s="76"/>
      <c r="I12" s="73">
        <v>5</v>
      </c>
      <c r="J12" s="74" t="s">
        <v>39</v>
      </c>
      <c r="K12" s="75">
        <v>2650</v>
      </c>
      <c r="L12" s="76"/>
      <c r="M12" s="73">
        <v>4</v>
      </c>
      <c r="N12" s="74" t="s">
        <v>50</v>
      </c>
      <c r="O12" s="75">
        <v>150</v>
      </c>
      <c r="P12" s="76"/>
      <c r="Q12" s="73">
        <v>4</v>
      </c>
      <c r="R12" s="74" t="s">
        <v>46</v>
      </c>
      <c r="S12" s="75">
        <v>300</v>
      </c>
      <c r="T12" s="76"/>
      <c r="U12" s="73">
        <v>4</v>
      </c>
      <c r="V12" s="74" t="s">
        <v>38</v>
      </c>
      <c r="W12" s="75">
        <v>700</v>
      </c>
      <c r="X12" s="76"/>
      <c r="AA12" s="77">
        <v>5061004</v>
      </c>
      <c r="AB12" s="77">
        <v>5062004</v>
      </c>
      <c r="AC12" s="77">
        <v>5063005</v>
      </c>
      <c r="AD12" s="77">
        <v>5064004</v>
      </c>
      <c r="AE12" s="77">
        <v>5065004</v>
      </c>
      <c r="AF12" s="77">
        <v>5066004</v>
      </c>
    </row>
    <row r="13" spans="1:32" s="9" customFormat="1" ht="15" customHeight="1">
      <c r="A13" s="78" t="s">
        <v>35</v>
      </c>
      <c r="B13" s="79" t="s">
        <v>51</v>
      </c>
      <c r="C13" s="80">
        <v>100</v>
      </c>
      <c r="D13" s="81"/>
      <c r="E13" s="78" t="s">
        <v>37</v>
      </c>
      <c r="F13" s="79" t="s">
        <v>36</v>
      </c>
      <c r="G13" s="80">
        <v>0</v>
      </c>
      <c r="H13" s="81"/>
      <c r="I13" s="78" t="s">
        <v>37</v>
      </c>
      <c r="J13" s="79" t="s">
        <v>36</v>
      </c>
      <c r="K13" s="80">
        <v>0</v>
      </c>
      <c r="L13" s="81"/>
      <c r="M13" s="78" t="s">
        <v>37</v>
      </c>
      <c r="N13" s="79" t="s">
        <v>36</v>
      </c>
      <c r="O13" s="80">
        <v>0</v>
      </c>
      <c r="P13" s="81"/>
      <c r="Q13" s="78" t="s">
        <v>37</v>
      </c>
      <c r="R13" s="79" t="s">
        <v>48</v>
      </c>
      <c r="S13" s="80">
        <v>0</v>
      </c>
      <c r="T13" s="81"/>
      <c r="U13" s="78" t="s">
        <v>37</v>
      </c>
      <c r="V13" s="79" t="s">
        <v>36</v>
      </c>
      <c r="W13" s="80">
        <v>0</v>
      </c>
      <c r="X13" s="81"/>
      <c r="AA13" s="77">
        <v>5067004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>
        <v>5</v>
      </c>
      <c r="B14" s="74" t="s">
        <v>52</v>
      </c>
      <c r="C14" s="75">
        <v>2150</v>
      </c>
      <c r="D14" s="76"/>
      <c r="E14" s="73">
        <v>0</v>
      </c>
      <c r="F14" s="74" t="s">
        <v>36</v>
      </c>
      <c r="G14" s="75">
        <v>0</v>
      </c>
      <c r="H14" s="76"/>
      <c r="I14" s="73">
        <v>6</v>
      </c>
      <c r="J14" s="74" t="s">
        <v>53</v>
      </c>
      <c r="K14" s="75">
        <v>2650</v>
      </c>
      <c r="L14" s="76"/>
      <c r="M14" s="73">
        <v>5</v>
      </c>
      <c r="N14" s="74" t="s">
        <v>54</v>
      </c>
      <c r="O14" s="75">
        <v>150</v>
      </c>
      <c r="P14" s="76"/>
      <c r="Q14" s="73">
        <v>5</v>
      </c>
      <c r="R14" s="74" t="s">
        <v>50</v>
      </c>
      <c r="S14" s="75">
        <v>250</v>
      </c>
      <c r="T14" s="76"/>
      <c r="U14" s="73">
        <v>5</v>
      </c>
      <c r="V14" s="74" t="s">
        <v>50</v>
      </c>
      <c r="W14" s="75">
        <v>500</v>
      </c>
      <c r="X14" s="76"/>
      <c r="AA14" s="77">
        <v>5061005</v>
      </c>
      <c r="AB14" s="77">
        <v>0</v>
      </c>
      <c r="AC14" s="77">
        <v>5063006</v>
      </c>
      <c r="AD14" s="77">
        <v>5064005</v>
      </c>
      <c r="AE14" s="77">
        <v>5065005</v>
      </c>
      <c r="AF14" s="77">
        <v>5066005</v>
      </c>
    </row>
    <row r="15" spans="1:32" s="9" customFormat="1" ht="15" customHeight="1">
      <c r="A15" s="78" t="s">
        <v>35</v>
      </c>
      <c r="B15" s="79" t="s">
        <v>36</v>
      </c>
      <c r="C15" s="80">
        <v>100</v>
      </c>
      <c r="D15" s="81"/>
      <c r="E15" s="78" t="s">
        <v>37</v>
      </c>
      <c r="F15" s="79" t="s">
        <v>36</v>
      </c>
      <c r="G15" s="80">
        <v>0</v>
      </c>
      <c r="H15" s="81"/>
      <c r="I15" s="78" t="s">
        <v>37</v>
      </c>
      <c r="J15" s="79" t="s">
        <v>55</v>
      </c>
      <c r="K15" s="80">
        <v>0</v>
      </c>
      <c r="L15" s="81"/>
      <c r="M15" s="78" t="s">
        <v>37</v>
      </c>
      <c r="N15" s="79" t="s">
        <v>56</v>
      </c>
      <c r="O15" s="80">
        <v>0</v>
      </c>
      <c r="P15" s="81"/>
      <c r="Q15" s="78" t="s">
        <v>37</v>
      </c>
      <c r="R15" s="79" t="s">
        <v>36</v>
      </c>
      <c r="S15" s="80">
        <v>0</v>
      </c>
      <c r="T15" s="81"/>
      <c r="U15" s="78" t="s">
        <v>37</v>
      </c>
      <c r="V15" s="79" t="s">
        <v>36</v>
      </c>
      <c r="W15" s="80">
        <v>0</v>
      </c>
      <c r="X15" s="81"/>
      <c r="AA15" s="77">
        <v>5067005</v>
      </c>
      <c r="AB15" s="77">
        <v>0</v>
      </c>
      <c r="AC15" s="77">
        <v>0</v>
      </c>
      <c r="AD15" s="77">
        <v>0</v>
      </c>
      <c r="AE15" s="77">
        <v>0</v>
      </c>
      <c r="AF15" s="77">
        <v>0</v>
      </c>
    </row>
    <row r="16" spans="1:32" s="9" customFormat="1" ht="15" customHeight="1">
      <c r="A16" s="73">
        <v>6</v>
      </c>
      <c r="B16" s="74" t="s">
        <v>40</v>
      </c>
      <c r="C16" s="75">
        <v>2200</v>
      </c>
      <c r="D16" s="76"/>
      <c r="E16" s="73">
        <v>0</v>
      </c>
      <c r="F16" s="74" t="s">
        <v>36</v>
      </c>
      <c r="G16" s="75">
        <v>0</v>
      </c>
      <c r="H16" s="76"/>
      <c r="I16" s="73">
        <v>0</v>
      </c>
      <c r="J16" s="74" t="s">
        <v>36</v>
      </c>
      <c r="K16" s="75">
        <v>0</v>
      </c>
      <c r="L16" s="76"/>
      <c r="M16" s="73">
        <v>7</v>
      </c>
      <c r="N16" s="74" t="s">
        <v>57</v>
      </c>
      <c r="O16" s="75">
        <v>100</v>
      </c>
      <c r="P16" s="76"/>
      <c r="Q16" s="73">
        <v>6</v>
      </c>
      <c r="R16" s="74" t="s">
        <v>44</v>
      </c>
      <c r="S16" s="75">
        <v>650</v>
      </c>
      <c r="T16" s="76"/>
      <c r="U16" s="73">
        <v>6</v>
      </c>
      <c r="V16" s="74" t="s">
        <v>44</v>
      </c>
      <c r="W16" s="75">
        <v>350</v>
      </c>
      <c r="X16" s="76"/>
      <c r="AA16" s="77">
        <v>5061006</v>
      </c>
      <c r="AB16" s="77">
        <v>0</v>
      </c>
      <c r="AC16" s="77">
        <v>0</v>
      </c>
      <c r="AD16" s="77">
        <v>5064007</v>
      </c>
      <c r="AE16" s="77">
        <v>5065006</v>
      </c>
      <c r="AF16" s="77">
        <v>5066006</v>
      </c>
    </row>
    <row r="17" spans="1:32" s="9" customFormat="1" ht="15" customHeight="1">
      <c r="A17" s="78" t="s">
        <v>35</v>
      </c>
      <c r="B17" s="79" t="s">
        <v>58</v>
      </c>
      <c r="C17" s="80">
        <v>100</v>
      </c>
      <c r="D17" s="81"/>
      <c r="E17" s="78" t="s">
        <v>37</v>
      </c>
      <c r="F17" s="79" t="s">
        <v>36</v>
      </c>
      <c r="G17" s="80">
        <v>0</v>
      </c>
      <c r="H17" s="81"/>
      <c r="I17" s="78" t="s">
        <v>37</v>
      </c>
      <c r="J17" s="79" t="s">
        <v>36</v>
      </c>
      <c r="K17" s="80">
        <v>0</v>
      </c>
      <c r="L17" s="81"/>
      <c r="M17" s="78" t="s">
        <v>37</v>
      </c>
      <c r="N17" s="79" t="s">
        <v>36</v>
      </c>
      <c r="O17" s="80">
        <v>0</v>
      </c>
      <c r="P17" s="81"/>
      <c r="Q17" s="78" t="s">
        <v>37</v>
      </c>
      <c r="R17" s="79" t="s">
        <v>47</v>
      </c>
      <c r="S17" s="80">
        <v>0</v>
      </c>
      <c r="T17" s="81"/>
      <c r="U17" s="78" t="s">
        <v>37</v>
      </c>
      <c r="V17" s="79" t="s">
        <v>47</v>
      </c>
      <c r="W17" s="80">
        <v>0</v>
      </c>
      <c r="X17" s="81"/>
      <c r="AA17" s="77">
        <v>5067006</v>
      </c>
      <c r="AB17" s="77">
        <v>0</v>
      </c>
      <c r="AC17" s="77">
        <v>0</v>
      </c>
      <c r="AD17" s="77">
        <v>0</v>
      </c>
      <c r="AE17" s="77">
        <v>0</v>
      </c>
      <c r="AF17" s="77">
        <v>0</v>
      </c>
    </row>
    <row r="18" spans="1:32" s="9" customFormat="1" ht="15" customHeight="1">
      <c r="A18" s="73">
        <v>0</v>
      </c>
      <c r="B18" s="74" t="s">
        <v>36</v>
      </c>
      <c r="C18" s="75">
        <v>0</v>
      </c>
      <c r="D18" s="76"/>
      <c r="E18" s="73">
        <v>0</v>
      </c>
      <c r="F18" s="74" t="s">
        <v>36</v>
      </c>
      <c r="G18" s="75">
        <v>0</v>
      </c>
      <c r="H18" s="76"/>
      <c r="I18" s="73">
        <v>0</v>
      </c>
      <c r="J18" s="74" t="s">
        <v>36</v>
      </c>
      <c r="K18" s="75">
        <v>0</v>
      </c>
      <c r="L18" s="76"/>
      <c r="M18" s="73">
        <v>8</v>
      </c>
      <c r="N18" s="74" t="s">
        <v>57</v>
      </c>
      <c r="O18" s="75">
        <v>150</v>
      </c>
      <c r="P18" s="76"/>
      <c r="Q18" s="73">
        <v>0</v>
      </c>
      <c r="R18" s="74" t="s">
        <v>36</v>
      </c>
      <c r="S18" s="75">
        <v>0</v>
      </c>
      <c r="T18" s="76"/>
      <c r="U18" s="73">
        <v>7</v>
      </c>
      <c r="V18" s="74" t="s">
        <v>59</v>
      </c>
      <c r="W18" s="75">
        <v>550</v>
      </c>
      <c r="X18" s="76"/>
      <c r="AA18" s="77">
        <v>0</v>
      </c>
      <c r="AB18" s="77">
        <v>0</v>
      </c>
      <c r="AC18" s="77">
        <v>0</v>
      </c>
      <c r="AD18" s="77">
        <v>5064008</v>
      </c>
      <c r="AE18" s="77">
        <v>0</v>
      </c>
      <c r="AF18" s="77">
        <v>5066007</v>
      </c>
    </row>
    <row r="19" spans="1:32" s="9" customFormat="1" ht="15" customHeight="1">
      <c r="A19" s="78" t="s">
        <v>37</v>
      </c>
      <c r="B19" s="79" t="s">
        <v>36</v>
      </c>
      <c r="C19" s="80">
        <v>0</v>
      </c>
      <c r="D19" s="81"/>
      <c r="E19" s="78" t="s">
        <v>37</v>
      </c>
      <c r="F19" s="79" t="s">
        <v>36</v>
      </c>
      <c r="G19" s="80">
        <v>0</v>
      </c>
      <c r="H19" s="81"/>
      <c r="I19" s="78" t="s">
        <v>37</v>
      </c>
      <c r="J19" s="79" t="s">
        <v>36</v>
      </c>
      <c r="K19" s="80">
        <v>0</v>
      </c>
      <c r="L19" s="81"/>
      <c r="M19" s="78" t="s">
        <v>37</v>
      </c>
      <c r="N19" s="79" t="s">
        <v>60</v>
      </c>
      <c r="O19" s="80">
        <v>0</v>
      </c>
      <c r="P19" s="81"/>
      <c r="Q19" s="78" t="s">
        <v>37</v>
      </c>
      <c r="R19" s="79" t="s">
        <v>36</v>
      </c>
      <c r="S19" s="80">
        <v>0</v>
      </c>
      <c r="T19" s="81"/>
      <c r="U19" s="78" t="s">
        <v>37</v>
      </c>
      <c r="V19" s="79" t="s">
        <v>36</v>
      </c>
      <c r="W19" s="80">
        <v>0</v>
      </c>
      <c r="X19" s="81"/>
      <c r="AA19" s="77">
        <v>0</v>
      </c>
      <c r="AB19" s="77">
        <v>0</v>
      </c>
      <c r="AC19" s="77">
        <v>0</v>
      </c>
      <c r="AD19" s="77">
        <v>0</v>
      </c>
      <c r="AE19" s="77">
        <v>0</v>
      </c>
      <c r="AF19" s="77">
        <v>0</v>
      </c>
    </row>
    <row r="20" spans="1:32" s="9" customFormat="1" ht="15" customHeight="1">
      <c r="A20" s="73">
        <v>0</v>
      </c>
      <c r="B20" s="74" t="s">
        <v>36</v>
      </c>
      <c r="C20" s="75">
        <v>0</v>
      </c>
      <c r="D20" s="76"/>
      <c r="E20" s="73">
        <v>0</v>
      </c>
      <c r="F20" s="74" t="s">
        <v>36</v>
      </c>
      <c r="G20" s="75">
        <v>0</v>
      </c>
      <c r="H20" s="76"/>
      <c r="I20" s="73">
        <v>0</v>
      </c>
      <c r="J20" s="74" t="s">
        <v>36</v>
      </c>
      <c r="K20" s="75">
        <v>0</v>
      </c>
      <c r="L20" s="76"/>
      <c r="M20" s="73">
        <v>0</v>
      </c>
      <c r="N20" s="74" t="s">
        <v>36</v>
      </c>
      <c r="O20" s="75">
        <v>0</v>
      </c>
      <c r="P20" s="76"/>
      <c r="Q20" s="73">
        <v>0</v>
      </c>
      <c r="R20" s="74" t="s">
        <v>36</v>
      </c>
      <c r="S20" s="75">
        <v>0</v>
      </c>
      <c r="T20" s="76"/>
      <c r="U20" s="73">
        <v>8</v>
      </c>
      <c r="V20" s="74" t="s">
        <v>54</v>
      </c>
      <c r="W20" s="75">
        <v>850</v>
      </c>
      <c r="X20" s="76"/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77">
        <v>5066008</v>
      </c>
    </row>
    <row r="21" spans="1:32" s="9" customFormat="1" ht="15" customHeight="1">
      <c r="A21" s="78" t="s">
        <v>37</v>
      </c>
      <c r="B21" s="79" t="s">
        <v>36</v>
      </c>
      <c r="C21" s="80">
        <v>0</v>
      </c>
      <c r="D21" s="81"/>
      <c r="E21" s="78" t="s">
        <v>37</v>
      </c>
      <c r="F21" s="79" t="s">
        <v>36</v>
      </c>
      <c r="G21" s="80">
        <v>0</v>
      </c>
      <c r="H21" s="81"/>
      <c r="I21" s="78" t="s">
        <v>37</v>
      </c>
      <c r="J21" s="79" t="s">
        <v>36</v>
      </c>
      <c r="K21" s="80">
        <v>0</v>
      </c>
      <c r="L21" s="81"/>
      <c r="M21" s="78" t="s">
        <v>37</v>
      </c>
      <c r="N21" s="79" t="s">
        <v>36</v>
      </c>
      <c r="O21" s="80">
        <v>0</v>
      </c>
      <c r="P21" s="81"/>
      <c r="Q21" s="78" t="s">
        <v>37</v>
      </c>
      <c r="R21" s="79" t="s">
        <v>36</v>
      </c>
      <c r="S21" s="80">
        <v>0</v>
      </c>
      <c r="T21" s="81"/>
      <c r="U21" s="78" t="s">
        <v>37</v>
      </c>
      <c r="V21" s="79" t="s">
        <v>56</v>
      </c>
      <c r="W21" s="80">
        <v>0</v>
      </c>
      <c r="X21" s="81"/>
      <c r="AA21" s="77">
        <v>0</v>
      </c>
      <c r="AB21" s="77">
        <v>0</v>
      </c>
      <c r="AC21" s="77">
        <v>0</v>
      </c>
      <c r="AD21" s="77">
        <v>0</v>
      </c>
      <c r="AE21" s="77">
        <v>0</v>
      </c>
      <c r="AF21" s="77">
        <v>0</v>
      </c>
    </row>
    <row r="22" spans="1:32" s="9" customFormat="1" ht="15" customHeight="1">
      <c r="A22" s="73">
        <v>0</v>
      </c>
      <c r="B22" s="74" t="s">
        <v>36</v>
      </c>
      <c r="C22" s="75">
        <v>0</v>
      </c>
      <c r="D22" s="76"/>
      <c r="E22" s="73">
        <v>0</v>
      </c>
      <c r="F22" s="74" t="s">
        <v>36</v>
      </c>
      <c r="G22" s="75">
        <v>0</v>
      </c>
      <c r="H22" s="76"/>
      <c r="I22" s="73">
        <v>0</v>
      </c>
      <c r="J22" s="74" t="s">
        <v>36</v>
      </c>
      <c r="K22" s="75">
        <v>0</v>
      </c>
      <c r="L22" s="76"/>
      <c r="M22" s="73">
        <v>0</v>
      </c>
      <c r="N22" s="74" t="s">
        <v>36</v>
      </c>
      <c r="O22" s="75">
        <v>0</v>
      </c>
      <c r="P22" s="76"/>
      <c r="Q22" s="73">
        <v>0</v>
      </c>
      <c r="R22" s="74" t="s">
        <v>36</v>
      </c>
      <c r="S22" s="75">
        <v>0</v>
      </c>
      <c r="T22" s="76"/>
      <c r="U22" s="73">
        <v>10</v>
      </c>
      <c r="V22" s="74" t="s">
        <v>57</v>
      </c>
      <c r="W22" s="75">
        <v>250</v>
      </c>
      <c r="X22" s="76"/>
      <c r="AA22" s="77">
        <v>0</v>
      </c>
      <c r="AB22" s="77">
        <v>0</v>
      </c>
      <c r="AC22" s="77">
        <v>0</v>
      </c>
      <c r="AD22" s="77">
        <v>0</v>
      </c>
      <c r="AE22" s="77">
        <v>0</v>
      </c>
      <c r="AF22" s="77">
        <v>5066010</v>
      </c>
    </row>
    <row r="23" spans="1:32" s="9" customFormat="1" ht="15" customHeight="1">
      <c r="A23" s="78" t="s">
        <v>37</v>
      </c>
      <c r="B23" s="79" t="s">
        <v>36</v>
      </c>
      <c r="C23" s="80">
        <v>0</v>
      </c>
      <c r="D23" s="81"/>
      <c r="E23" s="78" t="s">
        <v>37</v>
      </c>
      <c r="F23" s="79" t="s">
        <v>36</v>
      </c>
      <c r="G23" s="80">
        <v>0</v>
      </c>
      <c r="H23" s="81"/>
      <c r="I23" s="78" t="s">
        <v>37</v>
      </c>
      <c r="J23" s="79" t="s">
        <v>36</v>
      </c>
      <c r="K23" s="80">
        <v>0</v>
      </c>
      <c r="L23" s="81"/>
      <c r="M23" s="78" t="s">
        <v>37</v>
      </c>
      <c r="N23" s="79" t="s">
        <v>36</v>
      </c>
      <c r="O23" s="80">
        <v>0</v>
      </c>
      <c r="P23" s="81"/>
      <c r="Q23" s="78" t="s">
        <v>37</v>
      </c>
      <c r="R23" s="79" t="s">
        <v>36</v>
      </c>
      <c r="S23" s="80">
        <v>0</v>
      </c>
      <c r="T23" s="81"/>
      <c r="U23" s="78" t="s">
        <v>37</v>
      </c>
      <c r="V23" s="79" t="s">
        <v>36</v>
      </c>
      <c r="W23" s="80">
        <v>0</v>
      </c>
      <c r="X23" s="81"/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77">
        <v>0</v>
      </c>
    </row>
    <row r="24" spans="1:32" s="9" customFormat="1" ht="15" customHeight="1">
      <c r="A24" s="73">
        <v>0</v>
      </c>
      <c r="B24" s="74" t="s">
        <v>36</v>
      </c>
      <c r="C24" s="75">
        <v>0</v>
      </c>
      <c r="D24" s="76"/>
      <c r="E24" s="73">
        <v>0</v>
      </c>
      <c r="F24" s="74" t="s">
        <v>36</v>
      </c>
      <c r="G24" s="75">
        <v>0</v>
      </c>
      <c r="H24" s="76"/>
      <c r="I24" s="73">
        <v>0</v>
      </c>
      <c r="J24" s="74" t="s">
        <v>36</v>
      </c>
      <c r="K24" s="75">
        <v>0</v>
      </c>
      <c r="L24" s="76"/>
      <c r="M24" s="73">
        <v>0</v>
      </c>
      <c r="N24" s="74" t="s">
        <v>36</v>
      </c>
      <c r="O24" s="75">
        <v>0</v>
      </c>
      <c r="P24" s="76"/>
      <c r="Q24" s="73">
        <v>0</v>
      </c>
      <c r="R24" s="74" t="s">
        <v>36</v>
      </c>
      <c r="S24" s="75">
        <v>0</v>
      </c>
      <c r="T24" s="76"/>
      <c r="U24" s="73">
        <v>11</v>
      </c>
      <c r="V24" s="74" t="s">
        <v>61</v>
      </c>
      <c r="W24" s="75">
        <v>450</v>
      </c>
      <c r="X24" s="76"/>
      <c r="AA24" s="77">
        <v>0</v>
      </c>
      <c r="AB24" s="77">
        <v>0</v>
      </c>
      <c r="AC24" s="77">
        <v>0</v>
      </c>
      <c r="AD24" s="77">
        <v>0</v>
      </c>
      <c r="AE24" s="77">
        <v>0</v>
      </c>
      <c r="AF24" s="77">
        <v>5066011</v>
      </c>
    </row>
    <row r="25" spans="1:32" s="9" customFormat="1" ht="15" customHeight="1">
      <c r="A25" s="78" t="s">
        <v>37</v>
      </c>
      <c r="B25" s="79" t="s">
        <v>36</v>
      </c>
      <c r="C25" s="80">
        <v>0</v>
      </c>
      <c r="D25" s="81"/>
      <c r="E25" s="78" t="s">
        <v>37</v>
      </c>
      <c r="F25" s="79" t="s">
        <v>36</v>
      </c>
      <c r="G25" s="80">
        <v>0</v>
      </c>
      <c r="H25" s="81"/>
      <c r="I25" s="78" t="s">
        <v>37</v>
      </c>
      <c r="J25" s="79" t="s">
        <v>36</v>
      </c>
      <c r="K25" s="80">
        <v>0</v>
      </c>
      <c r="L25" s="81"/>
      <c r="M25" s="78" t="s">
        <v>37</v>
      </c>
      <c r="N25" s="79" t="s">
        <v>36</v>
      </c>
      <c r="O25" s="80">
        <v>0</v>
      </c>
      <c r="P25" s="81"/>
      <c r="Q25" s="78" t="s">
        <v>37</v>
      </c>
      <c r="R25" s="79" t="s">
        <v>36</v>
      </c>
      <c r="S25" s="80">
        <v>0</v>
      </c>
      <c r="T25" s="81"/>
      <c r="U25" s="78" t="s">
        <v>37</v>
      </c>
      <c r="V25" s="79" t="s">
        <v>36</v>
      </c>
      <c r="W25" s="80">
        <v>0</v>
      </c>
      <c r="X25" s="81"/>
      <c r="AA25" s="77">
        <v>0</v>
      </c>
      <c r="AB25" s="77">
        <v>0</v>
      </c>
      <c r="AC25" s="77">
        <v>0</v>
      </c>
      <c r="AD25" s="77">
        <v>0</v>
      </c>
      <c r="AE25" s="77">
        <v>0</v>
      </c>
      <c r="AF25" s="77">
        <v>0</v>
      </c>
    </row>
    <row r="26" spans="1:32" s="9" customFormat="1" ht="15" customHeight="1">
      <c r="A26" s="73">
        <v>0</v>
      </c>
      <c r="B26" s="74" t="s">
        <v>36</v>
      </c>
      <c r="C26" s="75">
        <v>0</v>
      </c>
      <c r="D26" s="76"/>
      <c r="E26" s="73">
        <v>0</v>
      </c>
      <c r="F26" s="74" t="s">
        <v>36</v>
      </c>
      <c r="G26" s="75">
        <v>0</v>
      </c>
      <c r="H26" s="76"/>
      <c r="I26" s="73">
        <v>0</v>
      </c>
      <c r="J26" s="74" t="s">
        <v>36</v>
      </c>
      <c r="K26" s="75">
        <v>0</v>
      </c>
      <c r="L26" s="76"/>
      <c r="M26" s="73">
        <v>0</v>
      </c>
      <c r="N26" s="74" t="s">
        <v>36</v>
      </c>
      <c r="O26" s="75">
        <v>0</v>
      </c>
      <c r="P26" s="76"/>
      <c r="Q26" s="73">
        <v>0</v>
      </c>
      <c r="R26" s="74" t="s">
        <v>36</v>
      </c>
      <c r="S26" s="75">
        <v>0</v>
      </c>
      <c r="T26" s="76"/>
      <c r="U26" s="73">
        <v>12</v>
      </c>
      <c r="V26" s="74" t="s">
        <v>57</v>
      </c>
      <c r="W26" s="75">
        <v>550</v>
      </c>
      <c r="X26" s="76"/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77">
        <v>5066012</v>
      </c>
    </row>
    <row r="27" spans="1:32" s="9" customFormat="1" ht="15" customHeight="1">
      <c r="A27" s="78" t="s">
        <v>37</v>
      </c>
      <c r="B27" s="79" t="s">
        <v>36</v>
      </c>
      <c r="C27" s="80">
        <v>0</v>
      </c>
      <c r="D27" s="81"/>
      <c r="E27" s="78" t="s">
        <v>37</v>
      </c>
      <c r="F27" s="79" t="s">
        <v>36</v>
      </c>
      <c r="G27" s="80">
        <v>0</v>
      </c>
      <c r="H27" s="81"/>
      <c r="I27" s="78" t="s">
        <v>37</v>
      </c>
      <c r="J27" s="79" t="s">
        <v>36</v>
      </c>
      <c r="K27" s="80">
        <v>0</v>
      </c>
      <c r="L27" s="81"/>
      <c r="M27" s="78" t="s">
        <v>37</v>
      </c>
      <c r="N27" s="79" t="s">
        <v>36</v>
      </c>
      <c r="O27" s="80">
        <v>0</v>
      </c>
      <c r="P27" s="81"/>
      <c r="Q27" s="78" t="s">
        <v>37</v>
      </c>
      <c r="R27" s="79" t="s">
        <v>36</v>
      </c>
      <c r="S27" s="80">
        <v>0</v>
      </c>
      <c r="T27" s="81"/>
      <c r="U27" s="78" t="s">
        <v>37</v>
      </c>
      <c r="V27" s="79" t="s">
        <v>60</v>
      </c>
      <c r="W27" s="80">
        <v>0</v>
      </c>
      <c r="X27" s="81"/>
      <c r="AA27" s="77">
        <v>0</v>
      </c>
      <c r="AB27" s="77">
        <v>0</v>
      </c>
      <c r="AC27" s="77">
        <v>0</v>
      </c>
      <c r="AD27" s="77">
        <v>0</v>
      </c>
      <c r="AE27" s="77">
        <v>0</v>
      </c>
      <c r="AF27" s="77">
        <v>0</v>
      </c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62</v>
      </c>
      <c r="C42" s="64">
        <f>C6+C8+C10+C12+C14+C16+C18+C20+C22+C24+C26+C28+C30+C32+C34+C36+C38+C40</f>
        <v>15350</v>
      </c>
      <c r="D42" s="88">
        <f>D6+D8+D10+D12+D14+D16+D18+D20+D22+D24+D26+D28+D30+D32+D34+D36+D38+D40</f>
        <v>0</v>
      </c>
      <c r="E42" s="86"/>
      <c r="F42" s="87" t="s">
        <v>62</v>
      </c>
      <c r="G42" s="64">
        <f>G6+G8+G10+G12+G14+G16+G18+G20+G22+G24+G26+G28+G30+G32+G34+G36+G38+G40</f>
        <v>700</v>
      </c>
      <c r="H42" s="88">
        <f>H6+H8+H10+H12+H14+H16+H18+H20+H22+H24+H26+H28+H30+H32+H34+H36+H38+H40</f>
        <v>0</v>
      </c>
      <c r="I42" s="86"/>
      <c r="J42" s="87" t="s">
        <v>62</v>
      </c>
      <c r="K42" s="64">
        <f>K6+K8+K10+K12+K14+K16+K18+K20+K22+K24+K26+K28+K30+K32+K34+K36+K38+K40</f>
        <v>16700</v>
      </c>
      <c r="L42" s="88">
        <f>L6+L8+L10+L12+L14+L16+L18+L20+L22+L24+L26+L28+L30+L32+L34+L36+L38+L40</f>
        <v>0</v>
      </c>
      <c r="M42" s="86"/>
      <c r="N42" s="87" t="s">
        <v>62</v>
      </c>
      <c r="O42" s="64">
        <f>O6+O8+O10+O12+O14+O16+O18+O20+O22+O24+O26+O28+O30+O32+O34+O36+O38+O40</f>
        <v>1050</v>
      </c>
      <c r="P42" s="88">
        <f>P6+P8+P10+P12+P14+P16+P18+P20+P22+P24+P26+P28+P30+P32+P34+P36+P38+P40</f>
        <v>0</v>
      </c>
      <c r="Q42" s="86"/>
      <c r="R42" s="87" t="s">
        <v>62</v>
      </c>
      <c r="S42" s="64">
        <f>S6+S8+S10+S12+S14+S16+S18+S20+S22+S24+S26+S28+S30+S32+S34+S36+S38+S40</f>
        <v>2950</v>
      </c>
      <c r="T42" s="88">
        <f>T6+T8+T10+T12+T14+T16+T18+T20+T22+T24+T26+T28+T30+T32+T34+T36+T38+T40</f>
        <v>0</v>
      </c>
      <c r="U42" s="86"/>
      <c r="V42" s="87" t="s">
        <v>62</v>
      </c>
      <c r="W42" s="64">
        <f>W6+W8+W10+W12+W14+W16+W18+W20+W22+W24+W26+W28+W30+W32+W34+W36+W38+W40</f>
        <v>6550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600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150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63</v>
      </c>
      <c r="C44" s="64"/>
      <c r="D44" s="88"/>
      <c r="E44" s="86"/>
      <c r="F44" s="87" t="s">
        <v>63</v>
      </c>
      <c r="G44" s="64"/>
      <c r="H44" s="88"/>
      <c r="I44" s="86"/>
      <c r="J44" s="87" t="s">
        <v>63</v>
      </c>
      <c r="K44" s="64"/>
      <c r="L44" s="88"/>
      <c r="M44" s="86"/>
      <c r="N44" s="87" t="s">
        <v>63</v>
      </c>
      <c r="O44" s="64"/>
      <c r="P44" s="88"/>
      <c r="Q44" s="86"/>
      <c r="R44" s="87" t="s">
        <v>63</v>
      </c>
      <c r="S44" s="64"/>
      <c r="T44" s="88"/>
      <c r="U44" s="86"/>
      <c r="V44" s="87" t="s">
        <v>63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64</v>
      </c>
      <c r="G46" s="93"/>
      <c r="H46" s="93"/>
      <c r="I46" s="94"/>
      <c r="J46" s="90"/>
      <c r="K46" s="95">
        <f>C42+C43+G42+G43+K42+K43+O42+O43+S42+S43+W42+W43</f>
        <v>44050</v>
      </c>
      <c r="L46" s="96"/>
      <c r="M46" s="94"/>
      <c r="N46" s="97" t="s">
        <v>65</v>
      </c>
      <c r="O46" s="95">
        <f>D42+D43+H42+H43+L42+L43+P42+P43+T42+T43+X42+X43</f>
        <v>0</v>
      </c>
      <c r="P46" s="96"/>
      <c r="Q46" s="94" t="s">
        <v>66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2019-03-14T06:42:19Z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