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香取郡" sheetId="2" r:id="rId2"/>
  </sheets>
  <externalReferences>
    <externalReference r:id="rId5"/>
  </externalReferences>
  <definedNames>
    <definedName name="_xlnm.Print_Area" localSheetId="1">'香取郡'!$A:$X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<sst xmlns="http://schemas.openxmlformats.org/spreadsheetml/2006/main" count="142" uniqueCount="48">
  <si>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</si>
  <si>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</si>
  <si>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</si>
  <si>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</si>
  <si>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</si>
  <si>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</si>
  <si>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</si>
  <si>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</si>
  <si>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</si>
  <si>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</si>
  <si>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</si>
  <si>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</si>
  <si>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香取郡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</si>
  <si>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</si>
  <si>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</si>
  <si>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</si>
  <si>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</si>
  <si>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</si>
  <si>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</si>
  <si>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</si>
  <si>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</si>
  <si>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</si>
  <si>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</si>
  <si>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香取郡</t>
  </si>
  <si>
    <t>掛け率</t>
  </si>
  <si>
    <t>朝日</t>
  </si>
  <si>
    <t>毎日</t>
  </si>
  <si>
    <t>読売</t>
  </si>
  <si>
    <t>産経</t>
  </si>
  <si>
    <t>東京</t>
  </si>
  <si>
    <t>日経</t>
  </si>
  <si>
    <t>笹川　　</t>
  </si>
  <si>
    <t>Ａ神崎　</t>
  </si>
  <si>
    <t>下総橘　</t>
  </si>
  <si>
    <t>Ａ笹川　</t>
  </si>
  <si>
    <t>Ｙ笹川　</t>
  </si>
  <si>
    <t xml:space="preserve">   </t>
  </si>
  <si>
    <t>　　　　</t>
  </si>
  <si>
    <t>神崎　　</t>
  </si>
  <si>
    <t>Ｓ下総橘</t>
  </si>
  <si>
    <t>Ｙ神崎　</t>
  </si>
  <si>
    <t>Ｇ多古　</t>
  </si>
  <si>
    <t>Ｙ下総橘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</si>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</sst>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香取郡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'香取郡'!C42</f>
        <v>1400</v>
      </c>
      <c r="D6" s="18">
        <f>'香取郡'!D42</f>
        <v>0</v>
      </c>
      <c r="E6" s="17">
        <f>'香取郡'!G42</f>
        <v>700</v>
      </c>
      <c r="F6" s="18">
        <f>'香取郡'!H42</f>
        <v>0</v>
      </c>
      <c r="G6" s="17">
        <f>'香取郡'!K42</f>
        <v>5200</v>
      </c>
      <c r="H6" s="18">
        <f>'香取郡'!L42</f>
        <v>0</v>
      </c>
      <c r="I6" s="17">
        <f>'香取郡'!O42</f>
        <v>1400</v>
      </c>
      <c r="J6" s="18">
        <f>'香取郡'!P42</f>
        <v>0</v>
      </c>
      <c r="K6" s="17">
        <f>'香取郡'!S42</f>
        <v>250</v>
      </c>
      <c r="L6" s="18">
        <f>'香取郡'!T42</f>
        <v>0</v>
      </c>
      <c r="M6" s="17">
        <f>'香取郡'!W42</f>
        <v>400</v>
      </c>
      <c r="N6" s="18">
        <f>'香取郡'!X42</f>
        <v>0</v>
      </c>
      <c r="O6" s="17"/>
      <c r="P6" s="19"/>
      <c r="Q6" s="20">
        <f>SUMIF($C$5:$P$5,$C$5,C6:P6)</f>
        <v>9350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1400</v>
      </c>
      <c r="D8" s="33">
        <f>SUM(D6:D6)</f>
        <v>0</v>
      </c>
      <c r="E8" s="32">
        <f>SUM(E6:E6)</f>
        <v>700</v>
      </c>
      <c r="F8" s="33">
        <f>SUM(F6:F6)</f>
        <v>0</v>
      </c>
      <c r="G8" s="32">
        <f>SUM(G6:G6)</f>
        <v>5200</v>
      </c>
      <c r="H8" s="33">
        <f>SUM(H6:H6)</f>
        <v>0</v>
      </c>
      <c r="I8" s="32">
        <f>SUM(I6:I6)</f>
        <v>1400</v>
      </c>
      <c r="J8" s="33">
        <f>SUM(J6:J6)</f>
        <v>0</v>
      </c>
      <c r="K8" s="32">
        <f>SUM(K6:K6)</f>
        <v>250</v>
      </c>
      <c r="L8" s="33">
        <f>SUM(L6:L6)</f>
        <v>0</v>
      </c>
      <c r="M8" s="32">
        <f>SUM(M6:M6)</f>
        <v>400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9350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香取郡'!A1" display="'香取郡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SUM('香取郡'!Q3)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432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500</v>
      </c>
      <c r="D6" s="76"/>
      <c r="E6" s="73">
        <v>1</v>
      </c>
      <c r="F6" s="74" t="s">
        <v>32</v>
      </c>
      <c r="G6" s="75">
        <v>150</v>
      </c>
      <c r="H6" s="76"/>
      <c r="I6" s="73">
        <v>1</v>
      </c>
      <c r="J6" s="74" t="s">
        <v>31</v>
      </c>
      <c r="K6" s="75">
        <v>1150</v>
      </c>
      <c r="L6" s="76"/>
      <c r="M6" s="73">
        <v>1</v>
      </c>
      <c r="N6" s="74" t="s">
        <v>33</v>
      </c>
      <c r="O6" s="75">
        <v>1000</v>
      </c>
      <c r="P6" s="76"/>
      <c r="Q6" s="73">
        <v>1</v>
      </c>
      <c r="R6" s="74" t="s">
        <v>34</v>
      </c>
      <c r="S6" s="75">
        <v>50</v>
      </c>
      <c r="T6" s="76"/>
      <c r="U6" s="73">
        <v>1</v>
      </c>
      <c r="V6" s="74" t="s">
        <v>35</v>
      </c>
      <c r="W6" s="75">
        <v>100</v>
      </c>
      <c r="X6" s="76"/>
      <c r="AA6" s="77">
        <v>4321001</v>
      </c>
      <c r="AB6" s="77">
        <v>4322001</v>
      </c>
      <c r="AC6" s="77">
        <v>4323001</v>
      </c>
      <c r="AD6" s="77">
        <v>4324001</v>
      </c>
      <c r="AE6" s="77">
        <v>4325001</v>
      </c>
      <c r="AF6" s="77">
        <v>4326001</v>
      </c>
    </row>
    <row r="7" spans="1:32" s="9" customFormat="1" ht="15" customHeight="1">
      <c r="A7" s="78" t="s">
        <v>36</v>
      </c>
      <c r="B7" s="79" t="s">
        <v>37</v>
      </c>
      <c r="C7" s="80">
        <v>0</v>
      </c>
      <c r="D7" s="81"/>
      <c r="E7" s="78" t="s">
        <v>36</v>
      </c>
      <c r="F7" s="79" t="s">
        <v>37</v>
      </c>
      <c r="G7" s="80">
        <v>0</v>
      </c>
      <c r="H7" s="81"/>
      <c r="I7" s="78" t="s">
        <v>36</v>
      </c>
      <c r="J7" s="79" t="s">
        <v>37</v>
      </c>
      <c r="K7" s="80">
        <v>0</v>
      </c>
      <c r="L7" s="81"/>
      <c r="M7" s="78" t="s">
        <v>36</v>
      </c>
      <c r="N7" s="79" t="s">
        <v>37</v>
      </c>
      <c r="O7" s="80">
        <v>0</v>
      </c>
      <c r="P7" s="81"/>
      <c r="Q7" s="78" t="s">
        <v>36</v>
      </c>
      <c r="R7" s="79" t="s">
        <v>37</v>
      </c>
      <c r="S7" s="80">
        <v>0</v>
      </c>
      <c r="T7" s="81"/>
      <c r="U7" s="78" t="s">
        <v>36</v>
      </c>
      <c r="V7" s="79" t="s">
        <v>37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38</v>
      </c>
      <c r="C8" s="75">
        <v>450</v>
      </c>
      <c r="D8" s="76"/>
      <c r="E8" s="73">
        <v>2</v>
      </c>
      <c r="F8" s="74" t="s">
        <v>39</v>
      </c>
      <c r="G8" s="75">
        <v>250</v>
      </c>
      <c r="H8" s="76"/>
      <c r="I8" s="73">
        <v>2</v>
      </c>
      <c r="J8" s="74" t="s">
        <v>38</v>
      </c>
      <c r="K8" s="75">
        <v>1950</v>
      </c>
      <c r="L8" s="76"/>
      <c r="M8" s="73">
        <v>2</v>
      </c>
      <c r="N8" s="74" t="s">
        <v>40</v>
      </c>
      <c r="O8" s="75">
        <v>50</v>
      </c>
      <c r="P8" s="76"/>
      <c r="Q8" s="73">
        <v>2</v>
      </c>
      <c r="R8" s="74" t="s">
        <v>32</v>
      </c>
      <c r="S8" s="75">
        <v>50</v>
      </c>
      <c r="T8" s="76"/>
      <c r="U8" s="73">
        <v>2</v>
      </c>
      <c r="V8" s="74" t="s">
        <v>40</v>
      </c>
      <c r="W8" s="75">
        <v>100</v>
      </c>
      <c r="X8" s="76"/>
      <c r="AA8" s="77">
        <v>4321002</v>
      </c>
      <c r="AB8" s="77">
        <v>4322002</v>
      </c>
      <c r="AC8" s="77">
        <v>4323002</v>
      </c>
      <c r="AD8" s="77">
        <v>4324002</v>
      </c>
      <c r="AE8" s="77">
        <v>4325002</v>
      </c>
      <c r="AF8" s="77">
        <v>4326002</v>
      </c>
    </row>
    <row r="9" spans="1:32" s="9" customFormat="1" ht="15" customHeight="1">
      <c r="A9" s="78" t="s">
        <v>36</v>
      </c>
      <c r="B9" s="79" t="s">
        <v>37</v>
      </c>
      <c r="C9" s="80">
        <v>0</v>
      </c>
      <c r="D9" s="81"/>
      <c r="E9" s="78" t="s">
        <v>36</v>
      </c>
      <c r="F9" s="79" t="s">
        <v>37</v>
      </c>
      <c r="G9" s="80">
        <v>0</v>
      </c>
      <c r="H9" s="81"/>
      <c r="I9" s="78" t="s">
        <v>36</v>
      </c>
      <c r="J9" s="79" t="s">
        <v>37</v>
      </c>
      <c r="K9" s="80">
        <v>0</v>
      </c>
      <c r="L9" s="81"/>
      <c r="M9" s="78" t="s">
        <v>36</v>
      </c>
      <c r="N9" s="79" t="s">
        <v>37</v>
      </c>
      <c r="O9" s="80">
        <v>0</v>
      </c>
      <c r="P9" s="81"/>
      <c r="Q9" s="78" t="s">
        <v>36</v>
      </c>
      <c r="R9" s="79" t="s">
        <v>37</v>
      </c>
      <c r="S9" s="80">
        <v>0</v>
      </c>
      <c r="T9" s="81"/>
      <c r="U9" s="78" t="s">
        <v>36</v>
      </c>
      <c r="V9" s="79" t="s">
        <v>37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41</v>
      </c>
      <c r="C10" s="75">
        <v>350</v>
      </c>
      <c r="D10" s="76"/>
      <c r="E10" s="73">
        <v>3</v>
      </c>
      <c r="F10" s="74" t="s">
        <v>41</v>
      </c>
      <c r="G10" s="75">
        <v>250</v>
      </c>
      <c r="H10" s="76"/>
      <c r="I10" s="73">
        <v>3</v>
      </c>
      <c r="J10" s="74" t="s">
        <v>33</v>
      </c>
      <c r="K10" s="75">
        <v>450</v>
      </c>
      <c r="L10" s="76"/>
      <c r="M10" s="73">
        <v>3</v>
      </c>
      <c r="N10" s="74" t="s">
        <v>41</v>
      </c>
      <c r="O10" s="75">
        <v>350</v>
      </c>
      <c r="P10" s="76"/>
      <c r="Q10" s="73">
        <v>3</v>
      </c>
      <c r="R10" s="74" t="s">
        <v>41</v>
      </c>
      <c r="S10" s="75">
        <v>100</v>
      </c>
      <c r="T10" s="76"/>
      <c r="U10" s="73">
        <v>3</v>
      </c>
      <c r="V10" s="74" t="s">
        <v>42</v>
      </c>
      <c r="W10" s="75">
        <v>50</v>
      </c>
      <c r="X10" s="76"/>
      <c r="AA10" s="77">
        <v>4321003</v>
      </c>
      <c r="AB10" s="77">
        <v>4322003</v>
      </c>
      <c r="AC10" s="77">
        <v>4323003</v>
      </c>
      <c r="AD10" s="77">
        <v>4324003</v>
      </c>
      <c r="AE10" s="77">
        <v>4325003</v>
      </c>
      <c r="AF10" s="77">
        <v>4326003</v>
      </c>
    </row>
    <row r="11" spans="1:32" s="9" customFormat="1" ht="15" customHeight="1">
      <c r="A11" s="78" t="s">
        <v>36</v>
      </c>
      <c r="B11" s="79" t="s">
        <v>37</v>
      </c>
      <c r="C11" s="80">
        <v>0</v>
      </c>
      <c r="D11" s="81"/>
      <c r="E11" s="78" t="s">
        <v>36</v>
      </c>
      <c r="F11" s="79" t="s">
        <v>37</v>
      </c>
      <c r="G11" s="80">
        <v>0</v>
      </c>
      <c r="H11" s="81"/>
      <c r="I11" s="78" t="s">
        <v>36</v>
      </c>
      <c r="J11" s="79" t="s">
        <v>37</v>
      </c>
      <c r="K11" s="80">
        <v>0</v>
      </c>
      <c r="L11" s="81"/>
      <c r="M11" s="78" t="s">
        <v>36</v>
      </c>
      <c r="N11" s="79" t="s">
        <v>37</v>
      </c>
      <c r="O11" s="80">
        <v>0</v>
      </c>
      <c r="P11" s="81"/>
      <c r="Q11" s="78" t="s">
        <v>36</v>
      </c>
      <c r="R11" s="79" t="s">
        <v>37</v>
      </c>
      <c r="S11" s="80">
        <v>0</v>
      </c>
      <c r="T11" s="81"/>
      <c r="U11" s="78" t="s">
        <v>36</v>
      </c>
      <c r="V11" s="79" t="s">
        <v>37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40</v>
      </c>
      <c r="C12" s="75">
        <v>100</v>
      </c>
      <c r="D12" s="76"/>
      <c r="E12" s="73">
        <v>4</v>
      </c>
      <c r="F12" s="74" t="s">
        <v>40</v>
      </c>
      <c r="G12" s="75">
        <v>50</v>
      </c>
      <c r="H12" s="76"/>
      <c r="I12" s="73">
        <v>4</v>
      </c>
      <c r="J12" s="74" t="s">
        <v>41</v>
      </c>
      <c r="K12" s="75">
        <v>1650</v>
      </c>
      <c r="L12" s="76"/>
      <c r="M12" s="73">
        <v>0</v>
      </c>
      <c r="N12" s="74" t="s">
        <v>37</v>
      </c>
      <c r="O12" s="75">
        <v>0</v>
      </c>
      <c r="P12" s="76"/>
      <c r="Q12" s="73">
        <v>4</v>
      </c>
      <c r="R12" s="74" t="s">
        <v>40</v>
      </c>
      <c r="S12" s="75">
        <v>50</v>
      </c>
      <c r="T12" s="76"/>
      <c r="U12" s="73">
        <v>4</v>
      </c>
      <c r="V12" s="74" t="s">
        <v>41</v>
      </c>
      <c r="W12" s="75">
        <v>150</v>
      </c>
      <c r="X12" s="76"/>
      <c r="AA12" s="77">
        <v>4321004</v>
      </c>
      <c r="AB12" s="77">
        <v>4322004</v>
      </c>
      <c r="AC12" s="77">
        <v>4323004</v>
      </c>
      <c r="AD12" s="77">
        <v>0</v>
      </c>
      <c r="AE12" s="77">
        <v>4325004</v>
      </c>
      <c r="AF12" s="77">
        <v>4326004</v>
      </c>
    </row>
    <row r="13" spans="1:32" s="9" customFormat="1" ht="15" customHeight="1">
      <c r="A13" s="78" t="s">
        <v>36</v>
      </c>
      <c r="B13" s="79" t="s">
        <v>37</v>
      </c>
      <c r="C13" s="80">
        <v>0</v>
      </c>
      <c r="D13" s="81"/>
      <c r="E13" s="78" t="s">
        <v>36</v>
      </c>
      <c r="F13" s="79" t="s">
        <v>37</v>
      </c>
      <c r="G13" s="80">
        <v>0</v>
      </c>
      <c r="H13" s="81"/>
      <c r="I13" s="78" t="s">
        <v>36</v>
      </c>
      <c r="J13" s="79" t="s">
        <v>37</v>
      </c>
      <c r="K13" s="80">
        <v>0</v>
      </c>
      <c r="L13" s="81"/>
      <c r="M13" s="78" t="s">
        <v>36</v>
      </c>
      <c r="N13" s="79" t="s">
        <v>37</v>
      </c>
      <c r="O13" s="80">
        <v>0</v>
      </c>
      <c r="P13" s="81"/>
      <c r="Q13" s="78" t="s">
        <v>36</v>
      </c>
      <c r="R13" s="79" t="s">
        <v>37</v>
      </c>
      <c r="S13" s="80">
        <v>0</v>
      </c>
      <c r="T13" s="81"/>
      <c r="U13" s="78" t="s">
        <v>36</v>
      </c>
      <c r="V13" s="79" t="s">
        <v>37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/>
      <c r="B14" s="74"/>
      <c r="C14" s="75"/>
      <c r="D14" s="76"/>
      <c r="E14" s="73"/>
      <c r="F14" s="74"/>
      <c r="G14" s="75"/>
      <c r="H14" s="76"/>
      <c r="I14" s="73"/>
      <c r="J14" s="74"/>
      <c r="K14" s="75"/>
      <c r="L14" s="76"/>
      <c r="M14" s="73"/>
      <c r="N14" s="74"/>
      <c r="O14" s="75"/>
      <c r="P14" s="76"/>
      <c r="Q14" s="73"/>
      <c r="R14" s="74"/>
      <c r="S14" s="75"/>
      <c r="T14" s="76"/>
      <c r="U14" s="73"/>
      <c r="V14" s="74"/>
      <c r="W14" s="75"/>
      <c r="X14" s="76"/>
      <c r="AA14" s="77"/>
      <c r="AB14" s="77"/>
      <c r="AC14" s="77"/>
      <c r="AD14" s="77"/>
      <c r="AE14" s="77"/>
      <c r="AF14" s="77"/>
    </row>
    <row r="15" spans="1:32" s="9" customFormat="1" ht="15" customHeight="1">
      <c r="A15" s="78"/>
      <c r="B15" s="79"/>
      <c r="C15" s="80"/>
      <c r="D15" s="81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78"/>
      <c r="R15" s="79"/>
      <c r="S15" s="80"/>
      <c r="T15" s="81"/>
      <c r="U15" s="78"/>
      <c r="V15" s="79"/>
      <c r="W15" s="80"/>
      <c r="X15" s="81"/>
      <c r="AA15" s="77"/>
      <c r="AB15" s="77"/>
      <c r="AC15" s="77"/>
      <c r="AD15" s="77"/>
      <c r="AE15" s="77"/>
      <c r="AF15" s="77"/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43</v>
      </c>
      <c r="C42" s="64">
        <f>C6+C8+C10+C12+C14+C16+C18+C20+C22+C24+C26+C28+C30+C32+C34+C36+C38+C40</f>
        <v>1400</v>
      </c>
      <c r="D42" s="88">
        <f>D6+D8+D10+D12+D14+D16+D18+D20+D22+D24+D26+D28+D30+D32+D34+D36+D38+D40</f>
        <v>0</v>
      </c>
      <c r="E42" s="86"/>
      <c r="F42" s="87" t="s">
        <v>43</v>
      </c>
      <c r="G42" s="64">
        <f>G6+G8+G10+G12+G14+G16+G18+G20+G22+G24+G26+G28+G30+G32+G34+G36+G38+G40</f>
        <v>700</v>
      </c>
      <c r="H42" s="88">
        <f>H6+H8+H10+H12+H14+H16+H18+H20+H22+H24+H26+H28+H30+H32+H34+H36+H38+H40</f>
        <v>0</v>
      </c>
      <c r="I42" s="86"/>
      <c r="J42" s="87" t="s">
        <v>43</v>
      </c>
      <c r="K42" s="64">
        <f>K6+K8+K10+K12+K14+K16+K18+K20+K22+K24+K26+K28+K30+K32+K34+K36+K38+K40</f>
        <v>5200</v>
      </c>
      <c r="L42" s="88">
        <f>L6+L8+L10+L12+L14+L16+L18+L20+L22+L24+L26+L28+L30+L32+L34+L36+L38+L40</f>
        <v>0</v>
      </c>
      <c r="M42" s="86"/>
      <c r="N42" s="87" t="s">
        <v>43</v>
      </c>
      <c r="O42" s="64">
        <f>O6+O8+O10+O12+O14+O16+O18+O20+O22+O24+O26+O28+O30+O32+O34+O36+O38+O40</f>
        <v>1400</v>
      </c>
      <c r="P42" s="88">
        <f>P6+P8+P10+P12+P14+P16+P18+P20+P22+P24+P26+P28+P30+P32+P34+P36+P38+P40</f>
        <v>0</v>
      </c>
      <c r="Q42" s="86"/>
      <c r="R42" s="87" t="s">
        <v>43</v>
      </c>
      <c r="S42" s="64">
        <f>S6+S8+S10+S12+S14+S16+S18+S20+S22+S24+S26+S28+S30+S32+S34+S36+S38+S40</f>
        <v>250</v>
      </c>
      <c r="T42" s="88">
        <f>T6+T8+T10+T12+T14+T16+T18+T20+T22+T24+T26+T28+T30+T32+T34+T36+T38+T40</f>
        <v>0</v>
      </c>
      <c r="U42" s="86"/>
      <c r="V42" s="87" t="s">
        <v>43</v>
      </c>
      <c r="W42" s="64">
        <f>W6+W8+W10+W12+W14+W16+W18+W20+W22+W24+W26+W28+W30+W32+W34+W36+W38+W40</f>
        <v>400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44</v>
      </c>
      <c r="C44" s="64"/>
      <c r="D44" s="88"/>
      <c r="E44" s="86"/>
      <c r="F44" s="87" t="s">
        <v>44</v>
      </c>
      <c r="G44" s="64"/>
      <c r="H44" s="88"/>
      <c r="I44" s="86"/>
      <c r="J44" s="87" t="s">
        <v>44</v>
      </c>
      <c r="K44" s="64"/>
      <c r="L44" s="88"/>
      <c r="M44" s="86"/>
      <c r="N44" s="87" t="s">
        <v>44</v>
      </c>
      <c r="O44" s="64"/>
      <c r="P44" s="88"/>
      <c r="Q44" s="86"/>
      <c r="R44" s="87" t="s">
        <v>44</v>
      </c>
      <c r="S44" s="64"/>
      <c r="T44" s="88"/>
      <c r="U44" s="86"/>
      <c r="V44" s="87" t="s">
        <v>44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45</v>
      </c>
      <c r="G46" s="93"/>
      <c r="H46" s="93"/>
      <c r="I46" s="94"/>
      <c r="J46" s="90"/>
      <c r="K46" s="95">
        <f>C42+C43+G42+G43+K42+K43+O42+O43+S42+S43+W42+W43</f>
        <v>9350</v>
      </c>
      <c r="L46" s="96"/>
      <c r="M46" s="94"/>
      <c r="N46" s="97" t="s">
        <v>46</v>
      </c>
      <c r="O46" s="95">
        <f>D42+D43+H42+H43+L42+L43+P42+P43+T42+T43+X42+X43</f>
        <v>0</v>
      </c>
      <c r="P46" s="96"/>
      <c r="Q46" s="94" t="s">
        <v>47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2018-12-21T05:47:16Z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